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omisja Wydawnicza\STRONA WWW WBBIB\Aktualnosci\maj 2020\"/>
    </mc:Choice>
  </mc:AlternateContent>
  <bookViews>
    <workbookView xWindow="0" yWindow="0" windowWidth="27615" windowHeight="12165" tabRatio="834"/>
  </bookViews>
  <sheets>
    <sheet name="BCH I" sheetId="5" r:id="rId1"/>
    <sheet name="BCH II" sheetId="6" r:id="rId2"/>
    <sheet name="BT" sheetId="1" r:id="rId3"/>
    <sheet name="BTMOL" sheetId="4" r:id="rId4"/>
    <sheet name="MOLBT" sheetId="8" r:id="rId5"/>
    <sheet name="BIOFIZ" sheetId="11" r:id="rId6"/>
    <sheet name="BZBS" sheetId="17" r:id="rId7"/>
    <sheet name="Binf I" sheetId="12" r:id="rId8"/>
    <sheet name="BInf II" sheetId="13" r:id="rId9"/>
    <sheet name="BioMiK " sheetId="7" r:id="rId10"/>
    <sheet name="lab. i cw. do odrobienia" sheetId="18" state="hidden" r:id="rId11"/>
    <sheet name="godziny razem" sheetId="19" state="hidden" r:id="rId12"/>
    <sheet name="Różne kierunki" sheetId="3" r:id="rId13"/>
    <sheet name="Arkusz1" sheetId="20" r:id="rId14"/>
  </sheets>
  <definedNames>
    <definedName name="_xlnm._FilterDatabase" localSheetId="9" hidden="1">'BioMiK '!$D$1:$D$25</definedName>
    <definedName name="_xlnm._FilterDatabase" localSheetId="12" hidden="1">'Różne kierunki'!$A$2:$Q$2</definedName>
    <definedName name="_xlnm.Print_Titles" localSheetId="0">'BCH I'!$4:$4</definedName>
    <definedName name="_xlnm.Print_Titles" localSheetId="1">'BCH II'!$4:$4</definedName>
    <definedName name="_xlnm.Print_Titles" localSheetId="5">BIOFIZ!$4:$4</definedName>
    <definedName name="_xlnm.Print_Titles" localSheetId="9">'BioMiK '!$19:$19</definedName>
    <definedName name="_xlnm.Print_Titles" localSheetId="2">BT!$4:$4</definedName>
    <definedName name="_xlnm.Print_Titles" localSheetId="3">BTMOL!$9:$9</definedName>
    <definedName name="_xlnm.Print_Titles" localSheetId="12">'Różne kierunki'!$2:$2</definedName>
    <definedName name="Z_FDD09C80_D3E9_497D_9264_AC400AE697B6_.wvu.FilterData" localSheetId="9" hidden="1">'BioMiK '!$D$1:$D$25</definedName>
    <definedName name="Z_FDD09C80_D3E9_497D_9264_AC400AE697B6_.wvu.PrintTitles" localSheetId="0" hidden="1">'BCH I'!$4:$4</definedName>
    <definedName name="Z_FDD09C80_D3E9_497D_9264_AC400AE697B6_.wvu.PrintTitles" localSheetId="1" hidden="1">'BCH II'!$4:$4</definedName>
    <definedName name="Z_FDD09C80_D3E9_497D_9264_AC400AE697B6_.wvu.PrintTitles" localSheetId="5" hidden="1">BIOFIZ!$4:$4</definedName>
    <definedName name="Z_FDD09C80_D3E9_497D_9264_AC400AE697B6_.wvu.PrintTitles" localSheetId="9" hidden="1">'BioMiK '!$19:$19</definedName>
    <definedName name="Z_FDD09C80_D3E9_497D_9264_AC400AE697B6_.wvu.PrintTitles" localSheetId="2" hidden="1">BT!$4:$4</definedName>
    <definedName name="Z_FDD09C80_D3E9_497D_9264_AC400AE697B6_.wvu.PrintTitles" localSheetId="3" hidden="1">BTMOL!$9:$9</definedName>
    <definedName name="Z_FDD09C80_D3E9_497D_9264_AC400AE697B6_.wvu.PrintTitles" localSheetId="12" hidden="1">'Różne kierunki'!$2:$2</definedName>
  </definedNames>
  <calcPr calcId="162913"/>
  <customWorkbookViews>
    <customWorkbookView name="Marta Michalik - Widok osobisty" guid="{FDD09C80-D3E9-497D-9264-AC400AE697B6}" mergeInterval="0" personalView="1" xWindow="49" windowWidth="1920" windowHeight="1020" tabRatio="834"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4" i="3" l="1"/>
  <c r="I104" i="3"/>
  <c r="K49" i="18" l="1"/>
  <c r="C11" i="19" l="1"/>
  <c r="C10" i="19"/>
  <c r="I117" i="18" l="1"/>
  <c r="G117" i="18"/>
  <c r="G66" i="18"/>
  <c r="H66" i="18"/>
  <c r="I66" i="18"/>
  <c r="H49" i="18"/>
  <c r="R37" i="18"/>
  <c r="G49" i="18"/>
  <c r="I49" i="18" l="1"/>
  <c r="I80" i="18" l="1"/>
  <c r="H80" i="18"/>
  <c r="G80" i="18"/>
  <c r="I77" i="18"/>
  <c r="H77" i="18"/>
  <c r="G77" i="18"/>
  <c r="I73" i="18"/>
  <c r="H73" i="18"/>
  <c r="G73" i="18"/>
  <c r="I70" i="18"/>
  <c r="H70" i="18"/>
  <c r="G70" i="18"/>
  <c r="G99" i="18" s="1"/>
  <c r="G118" i="18" s="1"/>
  <c r="I105" i="18" l="1"/>
  <c r="I99" i="18"/>
  <c r="I118" i="18" s="1"/>
  <c r="K118" i="18" s="1"/>
  <c r="I29" i="18"/>
  <c r="H29" i="18"/>
  <c r="G29" i="18"/>
  <c r="I20" i="18" l="1"/>
  <c r="H20" i="18"/>
  <c r="G20" i="18"/>
  <c r="I12" i="18" l="1"/>
  <c r="I30" i="18" s="1"/>
  <c r="H12" i="18"/>
  <c r="H30" i="18" s="1"/>
  <c r="G12" i="18"/>
  <c r="G30" i="18" s="1"/>
  <c r="K30" i="18" l="1"/>
  <c r="C18" i="19" l="1"/>
  <c r="B14" i="19"/>
  <c r="B19" i="19"/>
  <c r="C19" i="19"/>
  <c r="D19" i="19" s="1"/>
  <c r="C22" i="19"/>
  <c r="B20" i="19"/>
  <c r="B18" i="19"/>
  <c r="D18" i="19" s="1"/>
  <c r="B22" i="19"/>
  <c r="D22" i="19" s="1"/>
  <c r="B12" i="19"/>
  <c r="B13" i="19"/>
  <c r="C13" i="19"/>
  <c r="D13" i="19" s="1"/>
  <c r="B21" i="19"/>
  <c r="C21" i="19"/>
  <c r="C14" i="19" l="1"/>
  <c r="D14" i="19" s="1"/>
  <c r="C20" i="19"/>
  <c r="D20" i="19" s="1"/>
  <c r="D21" i="19"/>
  <c r="C12" i="19"/>
  <c r="D12" i="19" s="1"/>
  <c r="B10" i="19"/>
  <c r="D10" i="19" s="1"/>
  <c r="B11" i="19" l="1"/>
  <c r="D11" i="19" s="1"/>
  <c r="B8" i="19"/>
  <c r="C8" i="19"/>
  <c r="B9" i="19"/>
  <c r="C9" i="19"/>
  <c r="B7" i="19"/>
  <c r="C7" i="19"/>
  <c r="D8" i="19" l="1"/>
  <c r="D7" i="19"/>
  <c r="D9" i="19"/>
  <c r="B5" i="19"/>
  <c r="B6" i="19"/>
  <c r="C5" i="19" l="1"/>
  <c r="D5" i="19" s="1"/>
  <c r="C6" i="19"/>
  <c r="D6" i="19" s="1"/>
  <c r="B4" i="19" l="1"/>
  <c r="C4" i="19"/>
  <c r="C2" i="19"/>
  <c r="B15" i="19" l="1"/>
  <c r="C15" i="19"/>
  <c r="D4" i="19"/>
  <c r="C3" i="19"/>
  <c r="C23" i="19" s="1"/>
  <c r="B2" i="19"/>
  <c r="D2" i="19" s="1"/>
  <c r="B3" i="19"/>
  <c r="B16" i="19" l="1"/>
  <c r="B17" i="19"/>
  <c r="D15" i="19"/>
  <c r="D3" i="19"/>
  <c r="B23" i="19"/>
  <c r="D23" i="19" s="1"/>
  <c r="C16" i="19" l="1"/>
  <c r="D16" i="19" s="1"/>
  <c r="C17" i="19"/>
  <c r="D17" i="19" s="1"/>
</calcChain>
</file>

<file path=xl/sharedStrings.xml><?xml version="1.0" encoding="utf-8"?>
<sst xmlns="http://schemas.openxmlformats.org/spreadsheetml/2006/main" count="1699" uniqueCount="577">
  <si>
    <t>BIOCHEMIA I STOPNIA</t>
  </si>
  <si>
    <t>ROK 1 SEMESTR 2</t>
  </si>
  <si>
    <t>KURSY OBOWIĄZKOWE</t>
  </si>
  <si>
    <t>LP</t>
  </si>
  <si>
    <t>KOD</t>
  </si>
  <si>
    <t>NAZWA MODUŁU KSZTAŁCENIA</t>
  </si>
  <si>
    <t>PROWADZĄCY/ KOORDYNATOR</t>
  </si>
  <si>
    <t>forma zajęć</t>
  </si>
  <si>
    <t>zmiana formy weryfikacji na tryb zdalny</t>
  </si>
  <si>
    <t xml:space="preserve">zmiana metody weryfikacji </t>
  </si>
  <si>
    <t>zmiana kryteriów weryfikacji</t>
  </si>
  <si>
    <t xml:space="preserve">aneks do sylabusa przedmiotu: szczegóły zmian metody lub  kryteriów weryfikacji efektów uczenia się </t>
  </si>
  <si>
    <t>WBT-BCH515</t>
  </si>
  <si>
    <t>Biologia ewolucyjna</t>
  </si>
  <si>
    <t>Babik W.</t>
  </si>
  <si>
    <t>WYK</t>
  </si>
  <si>
    <t>tak</t>
  </si>
  <si>
    <t>nie</t>
  </si>
  <si>
    <t>Test zaliczeniowy online</t>
  </si>
  <si>
    <t>WBT-BCH337</t>
  </si>
  <si>
    <t>Statystyka- kurs dla I roku biochemii</t>
  </si>
  <si>
    <t>Dutka M.</t>
  </si>
  <si>
    <t>ĆW</t>
  </si>
  <si>
    <t>ROK 2 SEMESTR 4</t>
  </si>
  <si>
    <t xml:space="preserve"> </t>
  </si>
  <si>
    <t>WBT-BCH396</t>
  </si>
  <si>
    <t>Bioinformatyka dla biochemików</t>
  </si>
  <si>
    <t>Murzyn K.</t>
  </si>
  <si>
    <t>SEM</t>
  </si>
  <si>
    <t>Zaliczenie: aktywny udział w seminariach, przygotowanie i wygłoszenie dwóch prezentacji seminaryjnych</t>
  </si>
  <si>
    <t>Na zaliczenie ćwiczeń składa się: ocena ćwiczeń (20%), pisemnego opracowania zestawów zadań (5%), testu praktycznego (25%) i testu końcowego (25%)</t>
  </si>
  <si>
    <t>WBT-BCH362</t>
  </si>
  <si>
    <t>Podstawy biologii molekularnej</t>
  </si>
  <si>
    <t>Rokita H.</t>
  </si>
  <si>
    <t>Egzamin pisemny: esej/eseje na zadany temat; dopuszczenie do egzaminu po zaliczeniu konwersatorium (seminarium)</t>
  </si>
  <si>
    <t>Zaliczenie w oparciu o prezentacje na ocenę i obecności</t>
  </si>
  <si>
    <t>ROK 3 SEMESTR 6</t>
  </si>
  <si>
    <t>WBT-BCH500</t>
  </si>
  <si>
    <t>Pracownia licencjacka - kierunek biochemia</t>
  </si>
  <si>
    <t>Kozik A.</t>
  </si>
  <si>
    <t>PRA</t>
  </si>
  <si>
    <t xml:space="preserve">Zaliczenie bez oceny w trybie zdalnym na podstawie uczestnictwa w pracach badawczych zrealizowanych w laboratoriach Wydziału lub na podstawie samodzielnie przygotowanych przez  studenta opracowań literaturowych zadanych przez opiekuna zagadnień z zakresu biochemii.   
Obserwacja samodzielnej pracy eksperymentalnej i rozwoju studenta przez opiekuna lub nadzorowanie przez opiekuna pracy studenta nad literaturowym opracowaniem zadanego zagadnienia z zakresu biochemii.  
Przedłożenie raportu z przeprowadzonych badań eksperymentalnych lub literaturowego opracowania zadanego zagadnienia z zakresu biochemii.
</t>
  </si>
  <si>
    <t>WBT-BCH501</t>
  </si>
  <si>
    <t>Przygotowanie pracy licencjackiej - kierunek biochemia</t>
  </si>
  <si>
    <t>KON</t>
  </si>
  <si>
    <t xml:space="preserve">Zaliczenie bez oceny w trybie zdalnym. Ocena merytoryczna raportu z prac doświadczalnych lub literaturowego opracowania przez studenta zadanego zagadnienia z zakresu biochemii. Sama praca licencjacka podlega odrębnej ocenie.	</t>
  </si>
  <si>
    <t>KURSY  FAKULTATYWNE</t>
  </si>
  <si>
    <t>WBT-BCH381</t>
  </si>
  <si>
    <t>Biologia molekularna prokariontów</t>
  </si>
  <si>
    <t>Mizgalska D.</t>
  </si>
  <si>
    <t xml:space="preserve">Dopuszczenie do egzaminu pisemnego możliwe bez uzyskania zaliczenia z ćwiczeń. Egzamin pisemny możliwy bez uzyskania zaliczenia z ćwiczeń_x000D_
Warunki zaliczenia ćwiczeń: złożenie pisemnych sprawozdań, udział w spotkaniach zdalnych </t>
  </si>
  <si>
    <t xml:space="preserve">Warunki zaliczenia ćwiczeń: złożenie pisemnych sprawozdań, udział w spotkaniach zdalnych </t>
  </si>
  <si>
    <t>WBT-BCH398</t>
  </si>
  <si>
    <t>Chromatografia gazowa</t>
  </si>
  <si>
    <t>Jemioła-Rzemińska M.</t>
  </si>
  <si>
    <t>WBT-BCH509</t>
  </si>
  <si>
    <t>Biosynteza białka</t>
  </si>
  <si>
    <t>Bereta J.</t>
  </si>
  <si>
    <t xml:space="preserve">Pisemny sprawdzian zaliczeniowy, który będzie zawierał około 10 pytań o różnej skali trudności i różnej punktacji, które będą wymagały krótkich odpowiedzi.  Większość z nich będą stanowiły pytania problemowe. </t>
  </si>
  <si>
    <t>WBT-BCH395</t>
  </si>
  <si>
    <t>Practicum z cytochemii</t>
  </si>
  <si>
    <t>Czyż J.</t>
  </si>
  <si>
    <t>WBT-BCH369</t>
  </si>
  <si>
    <t>Geny i choroby genetyczne</t>
  </si>
  <si>
    <t>Miękus K.</t>
  </si>
  <si>
    <t>Zaliczenie na ocenę w trybie zdalnym</t>
  </si>
  <si>
    <t>WBT-BCH391</t>
  </si>
  <si>
    <t>Biofizyka lipidów i błon biologicznych</t>
  </si>
  <si>
    <t>Jemioła-Rzemińska M. /Myśliwa-Kurdziel B.</t>
  </si>
  <si>
    <t>Test przeprowadzony zdalnie z wykorzystaniem MS Forms  (75%) oraz ocena prezentacji (dopuszcza się prezentacje przedstawione zdalnie przy użyciu MS Teams) - (25%).</t>
  </si>
  <si>
    <t>WBT-BCH332</t>
  </si>
  <si>
    <t>Biomateriały w inżynierii komórki</t>
  </si>
  <si>
    <t>Drukała J.</t>
  </si>
  <si>
    <t>Test zaliczeniowy  w trybie zdalnym</t>
  </si>
  <si>
    <t>INFORMACJE DOTYCZĄCE EGZAMINU LICENCJACKIEGO</t>
  </si>
  <si>
    <t>EGZAMIN LICENCJACKI</t>
  </si>
  <si>
    <t xml:space="preserve">Egzamin ustny na wzór egzaminu magisterskiego, przeprowadzony w sposób zdalny, z najważniejszych zagadnień biochemii i biologii molekularnej, z wyłączeniem szczegółowych problemów biochemii zaawansowanej, omawianych na kursach do wyboru na III roku, przeprowadzony według następujących ogólnych zasad:  
1) Egzamin odbywa sie przed trzyosobową komisją, powołaną indywidualnie dla danego licencjanta, złożoną z nauczycieli akademickich specjalizujących się w dydaktyce i badaniach w zakresie biochemii lub biologii molekularnej. 
2) Licencjant najpierw krótko przedstawia swoją pracę licencjacką, a następnie odpowiada na trzy pytania z zakresu biochemii i biologii molekularnej. Czlonkowie komisji oceniają odpowiedzi studenta na zadane pytania. Komisja ustala następnie ocenę końcową z egzaminu, na ogół na podstawie średniej z ocen za poszczególne odpowiedzi.     
3) Istnieje możliwość, że licencjanci otrzymają odpowiednio wcześniej listę pytań egzaminacyjnych, z której na początku egzaminu wylosują trzy pytania. 
4) Łączny czas egzaminu – około pół godziny na osobę.   
5) Terminy egzaminu dyplomowego ustala się transzami (po kilka egzaminów dziennie), w miarę jak licencjanci będą uzyskiwali uprawnienia do przystąpienia do egzaminu (uzyskane absolutorium, zaliczona praca licencjacka). </t>
  </si>
  <si>
    <t>BIOCHEMIA II STOPNIA</t>
  </si>
  <si>
    <t>WBt-BCH411</t>
  </si>
  <si>
    <t>Seminarium specjalistyczne II dla studentów II stopnia biochemii</t>
  </si>
  <si>
    <t>Kolokwium przeprowadzane w trybie zdalnym</t>
  </si>
  <si>
    <t>WBT-BCH531</t>
  </si>
  <si>
    <t>Stabilność strukturalna i fałdowanie białek</t>
  </si>
  <si>
    <t xml:space="preserve">Zaliczenie na ocenę w trybie zdalnym. Esej - indywidualne opracowanie pisemne studenta. Oceniane są m.in.: sposób omówienia zagadnienia (I); wybór artykułu (m.in. jego aktualność, doniosłość dla dziedziny badań nad stabilnością i fałdowaniem białek); umiejętność opisu artykułu i jego skomentowania (II), sposób podsumowania istotności artykułu dla aktualnej wiedzy w dziedzinie stabilności i fałdowania białek (III), poprawność użytej w opracowaniu terminologii etc. </t>
  </si>
  <si>
    <t>WBT-BCH534</t>
  </si>
  <si>
    <t>Zaawansowane metody bioinformatyczne w biochemii</t>
  </si>
  <si>
    <t>Bukowski M.</t>
  </si>
  <si>
    <t>Projekt zaliczeniowy (30%); zadania problemowe do samodzielnego rozwiązania (20%); zdalny sprawdzian wiadomości w formie elektronicznej (30%); zdalny sprawdzian ustny (20%).</t>
  </si>
  <si>
    <t>WBT-BCH414-3</t>
  </si>
  <si>
    <t>Pracownia specjalistyczna I</t>
  </si>
  <si>
    <t>Zaliczenie zdalne na podstawie konsultacji zdalnych z promotorem oraz raportu sporządzonego przez studenta: 1) z wcześniejszych doświadczeń w laboratorium przeprowadzonych przez studenta np. w sem. zimowym, 2) pracy własnej studenta (np. przygotowanie planu pracy, planu doświadczeń, prezentacja doboru metod  i in) w konsultacji z promotorem.</t>
  </si>
  <si>
    <t>WBT-BCH537</t>
  </si>
  <si>
    <t>Seminarium magisterskie II</t>
  </si>
  <si>
    <t>Mak P.</t>
  </si>
  <si>
    <t>Zmiana dotyczy zajęć seminaryjnych. Po zmianie na tryb zdalny seminarium będzie zaliczane na podstawie udziału studentów w zajęciach zdalnych na platformach Pegaz lub Teams, oraz na podstawie faktu wygłoszenia tam przewidzianych w harmonogramie referatów.</t>
  </si>
  <si>
    <t>WBT-BCH417</t>
  </si>
  <si>
    <t>Przygotowanie pracy magisterskiej</t>
  </si>
  <si>
    <t>Zaliczenie w trybie zdalnym uzyskuje student, który uczestniczył w konsultacjach z promotorem i przygotował gotową do oceny wersję pracy magisterskiej, w której system antyplagiatowy nie znalazł elementów dyskwalifikujących. Sama praca magisterska podlega odrębnej ocenie.</t>
  </si>
  <si>
    <t>WBT-BCH416-3</t>
  </si>
  <si>
    <t>Pracownia magisterska</t>
  </si>
  <si>
    <t xml:space="preserve">Ćwiczenia. Zaliczenie (bez oceny)  w trybie zdalnym na podstawie uczestnictwa w pracach badawczych w laboratorium oraz praca nad powierzonym zadaniem badawczym sprawdzana na bieżąco przez promotora a uwagi przekazywane studentowi. Nadzorowane są m.in.: - przygotowanie merytoryczne do zajęć, - postęp w opanowywaniu poszczególnych technik badawczych, - zdobywanie wiedzy związanej z prowadzonymi badaniami, - staranność przy wykonywaniu doświadczeń, - prawidłowa dokumentacja eksperymentów. </t>
  </si>
  <si>
    <t>KURSY FAKULTATYWNE</t>
  </si>
  <si>
    <t>WBt-BT309</t>
  </si>
  <si>
    <t>Bioaktywne toksyny pochodzenia sinicowego</t>
  </si>
  <si>
    <t>Bober B.</t>
  </si>
  <si>
    <t>Konwersatoria - zaliczenie pisemne w trybie zdalnym</t>
  </si>
  <si>
    <t>WBT-BCH538</t>
  </si>
  <si>
    <t>Wykorzystanie liposomów do transportu leków</t>
  </si>
  <si>
    <t>Wiśniewska-Becker A.</t>
  </si>
  <si>
    <t>Zaliczenie na ocenę w wersji on-line,  test wielokrotnego wyboru i pytania otwarte; do liczby punktów uzyskanych z testu doliczane będą punkty zdobyte przez studentów z quizów wykonywanych on-line w trakcie semestru.Dodatkowy wpływ na ocenę końcową z przedmiotu ma również obecność na wykładach i udział w quizach on-line.</t>
  </si>
  <si>
    <t xml:space="preserve">Warunkiem dopuszczenia do egzaminu jest zaliczenie wszystkich trzech ćwiczeń (wykonanie lub udział w ćwiczeniu on-line oraz opracowanie wyników w postaci sprawozdania). </t>
  </si>
  <si>
    <t>WBT-BCH350</t>
  </si>
  <si>
    <t>Białka rekombinowane i ukierunkowana mutageneza</t>
  </si>
  <si>
    <t>Dziedzicka-Wasylewska M. / E. Fic</t>
  </si>
  <si>
    <t xml:space="preserve">Wykłady - zdalny zdalny egzamin pisemny(test jednokrotnego wyboru, krótkie pytania opisowe oraz zadanie dotyczące projektowania starterów) w zakresie wiedzy zdobytej na kursie i umiejętności projektowania starterów do modyfikacji genów, przeprowadzany na platformie PEGAZ.  </t>
  </si>
  <si>
    <t>WBT-BCH323</t>
  </si>
  <si>
    <t>Makrofagi, neutrofile, komórki dendrytyczne - biologia komórki fagocytującej</t>
  </si>
  <si>
    <t>Bzowska M.</t>
  </si>
  <si>
    <t xml:space="preserve">Wykłady: Kolokwia przeprowadzane zdalnie (Pegaz).Wykłady: Kolokwia przeprowadzane zdalnie (Pegaz) po każdym odbytym wykładzie. Pytania typu połącz w pary, przyporządkuj, wymień itd. </t>
  </si>
  <si>
    <t>WBT-BCH379</t>
  </si>
  <si>
    <t>Peptydy bioaktywne</t>
  </si>
  <si>
    <t>Zaliczenie w trybie zdalnym na podstawie konwersacji na forum dyskusyjnym oraz na podstawie zdeponowanego pisemnego sprawozdania przygotowanego przez studentów.</t>
  </si>
  <si>
    <t>WBT-BCH533</t>
  </si>
  <si>
    <t>Wprowadzenie do biochemii leków</t>
  </si>
  <si>
    <t>Rąpała-Kozik M.</t>
  </si>
  <si>
    <t>Egzamin pisemny zostanie przeprowadzony za pośrednictwem platformy PEGAZ</t>
  </si>
  <si>
    <t>BIOTECHNOLOGIA</t>
  </si>
  <si>
    <t>grupy</t>
  </si>
  <si>
    <t>WBt-BT262</t>
  </si>
  <si>
    <t>Biochemia strukturalna i enzymologia</t>
  </si>
  <si>
    <t xml:space="preserve">Egzamin pisemny przeprowadzony w trybie zdalnym, o charakterze zamkniętego testu wyboru (40 pytań). Za każdą prawidłową odpowiedź student otrzymuje 1 punkt. Maksymalna liczba wynosi 40 punktów. Dla zaliczenia egzaminu potrzebne jest uzyskanie co najmniej 24 punktów. </t>
  </si>
  <si>
    <t>WBt-ZZ26</t>
  </si>
  <si>
    <t>Chemia fizyczna</t>
  </si>
  <si>
    <t>Łapok Ł.</t>
  </si>
  <si>
    <t>Podstawą zaliczenia ćwiczeń z chemii fizycznej w trybie zdalnym będzie uczestnictwo w zajęciach online, opracowanie wyników dostarczonych przez prowadzącego zajęcia oraz zaliczenie testu sprawdzającego wiedzę. Podstawą zaliczenia przedmiotu będzie uzyskanie odpowiedniej liczby punktów oraz uczestnictwo w 10 zajęciach.</t>
  </si>
  <si>
    <t>Ćwiczenia z chemii fizycznej - test</t>
  </si>
  <si>
    <t>WBT-BT614</t>
  </si>
  <si>
    <t>Fizyka I – kurs dla I roku biotechnologii</t>
  </si>
  <si>
    <t>Abdank-Kozubski R.</t>
  </si>
  <si>
    <t>Egzamin zdalny,  test typu "wskazać zdanie prawdziwe lub falszywe na  bieżące polecenie "</t>
  </si>
  <si>
    <t>Zdalne zaliczenie sprawozdań z ćwiczeń wykonywanych przez studentów w domu</t>
  </si>
  <si>
    <t>Kolokwium w formie zdalnej</t>
  </si>
  <si>
    <t>WBT-BT621</t>
  </si>
  <si>
    <t xml:space="preserve">Podstawy biologii komórki </t>
  </si>
  <si>
    <t>Michalik M.</t>
  </si>
  <si>
    <t>Warunkiem zaliczenia kursu jest zdanie egzaminu końcowego oraz zaliczenie ćwiczeń. Egzamin pisemny w trybie zdalnym (test, pytania otwarte). Ocena z kursu jest równoważna ocenie z egzaminu. Warunkiem dopuszczenia do egzaminu końcowego jest uzyskanie wymaganej liczby obecności na ćwiczeniach, które odbyły się w formie tradycyjnej lub zdalnej.</t>
  </si>
  <si>
    <t>Warunkiem uzyskania zaliczenia z ćwiczeń jest wymagana liczba obecności na ćwiczeniach tradycyjnych lub zdalnych oraz  zaliczenie sprawdzianów cząstkowych na poszczególnych ćwiczeniach.</t>
  </si>
  <si>
    <t>WBt-BT349</t>
  </si>
  <si>
    <t>Statystyka – kurs dla studentów biotechnologii</t>
  </si>
  <si>
    <t>Wykład: zaliczenie pisemne z wykorzystaniem narzędzi e-learningowych platformy Pegaz w trybie zdalnym; zaliczenie pisemne (Quizy  w formie elektronicznej, przeprowadzane  on line z wykorzystaniem platformy Pegaz; sprawdzian końcowy w trybie zdalnym zawierający pytania otwarte i zamknięte)</t>
  </si>
  <si>
    <t>Ćwiczenia: zaliczenie pisemne z wykorzystaniem narzędzi e-learningowych platformy Pegaz w trybie zdalnym; ćwiczenia: zaliczenie pisemnych zadań domowych; sprawdzian końcowy w trybie zdalnym zawierający pytania otwarte i zamknięte);</t>
  </si>
  <si>
    <t>WBt-BT241</t>
  </si>
  <si>
    <t xml:space="preserve">Wstęp do biotechnologii </t>
  </si>
  <si>
    <t>Bonar E.</t>
  </si>
  <si>
    <t>W pierwszym terminie forma weryfikacji uzyskanych efektów uczenia się taka jak do tej pory (test, pytania jednokrotnego wyboru, połącz w pary, uzupełnij, zaznacz na rysunku), tyle że przeprowadzona w formie zdalnej. 
W drugim terminie zaliczenie ustne w formie zdalnej, np. przy zastosowaniu narzędzia Teams.</t>
  </si>
  <si>
    <t>WBt-BT396</t>
  </si>
  <si>
    <t>Analiza instrumentalna i chemia białek</t>
  </si>
  <si>
    <t>Metoda weryfikacji nie ulega zmianie, zmianie ulega tylko forma przeprowadzenia tej weryfikacji - na drodze zdalnej.</t>
  </si>
  <si>
    <t>WBt-BT233</t>
  </si>
  <si>
    <t>Biofizyka podstawy - kurs dla kierunku biotechnologia II rok</t>
  </si>
  <si>
    <t>Elas M.</t>
  </si>
  <si>
    <t>Egzamin pisemny w formie zdalnej. Dodatkowe punkty za quizy po wykładach, oraz trzy kolokwia cząstkowe w czasie semestru, które doliczają się do punktów za egzamin.
Końcowy egzamin pisemny w formie zdalnej zawierajacy zadania obliczeniowe, pytania otwarte w różnej formie oraz pytania testowe jednokrotnego lub wielokrotnego wyboru.</t>
  </si>
  <si>
    <t>Panz T.</t>
  </si>
  <si>
    <t>Wiedza studentów  sprawdzana przez testy umieszczane na platformie PEGAZ.</t>
  </si>
  <si>
    <t>WBt-BT116</t>
  </si>
  <si>
    <t>Genetyka molekularna</t>
  </si>
  <si>
    <t>Kasza A.</t>
  </si>
  <si>
    <t xml:space="preserve">Egzamin w formie testu wielokrotnego wyboru + krótkie pytania otwarte - będzie rozwiązywany zdalnie na komputerach. </t>
  </si>
  <si>
    <t>Wawro M.</t>
  </si>
  <si>
    <t>Kolokwia na ćwiczeniach w formie zdalnej</t>
  </si>
  <si>
    <t>WBt-BT611</t>
  </si>
  <si>
    <t>Podstawy fizjologii człowieka</t>
  </si>
  <si>
    <t>Kwitniewski M.</t>
  </si>
  <si>
    <t>Sprawdzian obejmujący krótkie pytania otwarte i pytania testowe.
Sprawdziany oraz kolokwium końcowe przeprowadzone w formie zdalnej za pomocą jednej z rekomendowanych przez UJ platform e-learningowych.</t>
  </si>
  <si>
    <t>Zaliczenie z oceną. Maksymalna liczba punktów wynosi 100 (50 pkt za sprawdziany cząstkowe plus 50 pkt za kolokwium końcowe). Minimum niezbędne do zaliczenia przedmiotu to 50 punktów, przy czym minimalne liczby punktów potrzebne do zaliczenia ćwiczeń oraz kolokwium końcowego to 25. 
Sprawdziany oraz kolokwium końcowe mogą zostać przeprowadzone w formie pisemnej lub zdalnie za pomocą jednej z rekomendowanych przez UJ platform e-learningowych.
W przypadku nieobecności na zajęciach student jest zobowiązany do ich odrobienia w innym terminie po uprzednim ustaleniu z prowadzącym.</t>
  </si>
  <si>
    <t xml:space="preserve">WBt-BT302 </t>
  </si>
  <si>
    <t>Biotechnologia przemysłowa</t>
  </si>
  <si>
    <t xml:space="preserve">W pierwszym terminie metodą  weryfikacji uzyskanych efektów uczenia się będzie egzamin (pytania testowe jednokrotnego wyboru, krótkie pytania otwarte) przeprowadzony zdalnie z wykorzystaniem dostępnych technologii informatycznych. W drugim terminie - odpowiedź ustna przeprowadzona zdalnie z wykorzystaniem dostępnych technologii informatycznych. </t>
  </si>
  <si>
    <t>Metodą weryfikacji uzyskanych efektów uczenia się będą dwa kolokwia przeprowadzone zdalnie z wykorzystaniem dostępnych technologii informatycznych i siedem sprawozdań.</t>
  </si>
  <si>
    <t xml:space="preserve">WBt-BT128 </t>
  </si>
  <si>
    <t>Mikrobiologia przemysłowa</t>
  </si>
  <si>
    <t>Władyka B.</t>
  </si>
  <si>
    <t>Egzamin przez platformę Pegaz, test jednokrotnego wyboru. Wykłady - egzamin pisemny, testowy w pierwszym terminie, egzamin ustny przez platformę Teams w drugim terminie lub poprawkowy</t>
  </si>
  <si>
    <t>Kolokwia przez platformę Pegaz, raporty pisemne (sprawozdania).</t>
  </si>
  <si>
    <t>WBt-ZZ51</t>
  </si>
  <si>
    <t>Ochrona własności intelektualnej</t>
  </si>
  <si>
    <t>Mika I.</t>
  </si>
  <si>
    <t>Forma pisemna</t>
  </si>
  <si>
    <t xml:space="preserve">WBT-BT500 </t>
  </si>
  <si>
    <t>Pracownia licencjacka - kierunek biotechnologia</t>
  </si>
  <si>
    <t>WBt-BT501</t>
  </si>
  <si>
    <t>Przygotowanie pracy licencjackiej na kierunku biotechnologia</t>
  </si>
  <si>
    <t>Zaliczenie bez oceny w trybie zdalnym. Ocena merytoryczna raportu z prac doświadczalnych lub literaturowego opracowania przez studenta zadanego zagadnienia z zakresu biotechnologii. Sama praca licencjacka podlega odrębnej ocenie.</t>
  </si>
  <si>
    <t>WBT-BT610</t>
  </si>
  <si>
    <t>Planowanie i prowadzenie procesu biotechnologicznego na przykładzie produkcji piwa</t>
  </si>
  <si>
    <t>Bonar E./ Władyka B.</t>
  </si>
  <si>
    <t>Metodą weryfikacji uzyskanych efektów uczenia się w pierwszym terminie będzie kolokwium przeprowadzone zdalnie z wykorzystaniem dostępnych technologii informatycznych i  sprawozdanie z przebiegu zajęć.
W drugim terminie metodą weryfikacji uzyskanych efektów uczenia się będzie odpowiedź ustna przeprowadzona zdalnie z wykorzystaniem dostępnych technologii informatycznych i  sprawozdanie z przebiegu zajęć.
W pierwszym terminie forma weryfikacji uzyskanych efektów uczenia się będzie taka jak była do tej pory (pisemne kolokwium i sprawozdanie).
W drugim terminie zmiana pisemnego kolokwium na formę odpowiedzi ustnej</t>
  </si>
  <si>
    <t>WBt-BT259</t>
  </si>
  <si>
    <t>Choroby zakaźne, broń biologiczna i bioterroryzm</t>
  </si>
  <si>
    <t>Guzik K.</t>
  </si>
  <si>
    <t xml:space="preserve">Seminaria. Będzie test wielokrotnego wyboru (1 z 4), przeprowadzony zdalnie narzędziem Quiz, na platformie Pegaz </t>
  </si>
  <si>
    <t>WBt-BT157</t>
  </si>
  <si>
    <t>Fizjologia roślin-ćwiczenia laboratoryjne</t>
  </si>
  <si>
    <t>Malec P.</t>
  </si>
  <si>
    <t xml:space="preserve">Zaliczenie kursu uzyskuje student, który uczestniczył w zajęciach (dopuszczalna jedna usprawiedliwiona nieobecność) oraz otrzymał pozytywne oceny z pracy na ćwiczeniach i z  3 kolokwiów pisemnych. Na ocenę końcową z kursu składa się: ocena z pracy na ćwiczeniach (40%) oraz ocena z kolokwiów (60%)._x000D_
Dopuszcza się możliwość zaliczenia części ćwiczeń w trybie zdalnym na podstawie pozytywnie ocenionych kart pracy studenta oraz przeprowadzenie części lub całości kolokwiów pisemnych w trybie zdalnym. </t>
  </si>
  <si>
    <t>WBT-BT374</t>
  </si>
  <si>
    <t>Podstawy histologii- wykład +ćwiczenia</t>
  </si>
  <si>
    <t>Cichy J./Kwitniewski M.</t>
  </si>
  <si>
    <t>Zaliczenie z oceną. Końcowa ocena z przedmiotu to łączna ocena z ćwiczeń (z wagą 60%) i sprawdzianu z wykładów (z wagą 40%). Aby otrzymać pozytywną ocenę z przedmiotu student musi uzyskać minimum 50% punktów z ćwiczeń oraz sprawdzianu z wykładów. Do sprawdzianu z wykładów mogą przystąpić jedynie studenci, którzy uzyskali zaliczenie z ćwiczeń. Sprawdzian z wykładów oraz kolokwia mogą zostać przeprowadzone w formie pisemnej lub zdalnie za pomocą jednej z rekomendowanych przez UJ platform e-learningowych.</t>
  </si>
  <si>
    <t>Podstawą zaliczenia ćwiczeń laboratoryjnych są kolokwia. Jeśli student był nieobecny podczas jednego z kolokwiów to jest zobowiązany do ustalenia terminu jego zaliczenia z prowadzącym. Sprawdzian z wykładów oraz kolokwia mogą zostać przeprowadzone w formie pisemnej lub zdalnie za pomocą jednej z rekomendowanych przez UJ platform e-learningowych.</t>
  </si>
  <si>
    <t>WBT-BT1-210</t>
  </si>
  <si>
    <t>Przeciwciała monoklonalne – kurs podstawowy</t>
  </si>
  <si>
    <t>Wykład i konwersatorium - końcowa ocena będzie wystawiona na podstawie jednego połączonego sprawdzianu pisemnego (w systemie zdalnym) oraz udziału w dyskusji podczas konwersatoriów. Sprawdziany obejmowały pytania otwarte wymagające krótkich odpowiedzi. Większość będą stanowiły pytania problemowe.</t>
  </si>
  <si>
    <t xml:space="preserve">Wykład i konwersatorium - końcowa ocena będzie wystawiona na podstawie jednego połączonego sprawdzianu pisemnego (w systemie zdalnym) oraz udziału w dyskusji podczas konwersatoriów. </t>
  </si>
  <si>
    <t>BIOTECHNOLOGIA MOLEKULARNA</t>
  </si>
  <si>
    <t>godziny planowane</t>
  </si>
  <si>
    <t>godziny zrealizowane i możliwe do zrealizowania ZDALNIE</t>
  </si>
  <si>
    <t>godziny pozostałe do zrealizowania w SALACH ĆWICZEŃ</t>
  </si>
  <si>
    <t>WBT-BT2-005-1</t>
  </si>
  <si>
    <t>Pracownia specjalizacyjna I</t>
  </si>
  <si>
    <t>Zaliczenie zdalne na podstawie konsultacji zdalnych z promotorem oraz raportu sporządzonego przez studenta: 1) z wcześniejszych doświadczeń w laboratorium przeprowadzonych przez studenta np. w sem. zimowym, 2) pracy własnej studenta (np. przygotowanie planu pracy, planu doświadczeń, prezentacja doboru metod, i in) w konsultacji z promotorem</t>
  </si>
  <si>
    <t>WBT-BT2-015</t>
  </si>
  <si>
    <t>Pracownia magisterska dla Biotechnologii molekularnej</t>
  </si>
  <si>
    <t>Zaliczenie w trybie zdalnym (bez oceny). Ocenie podlega: wiedza studenta na temat światowego stanu badań w zakresie projektu magisterskiego, planowanie eksperymentów zgodnie z metodologią badań naukowych i wiedzą dotyczącą stosowania poszczególnych technik, prawidłowa analiza wyników, umiejętność wskazania źródeł ewentualnych niepowodzeń, wyciąganie prawidłowych wniosków z przeprowadzonych eksperymentów, analiza zgodności i rozbieżności wyników uzyskanych przez studenta z literaturą światową.</t>
  </si>
  <si>
    <t>WBT-BT2-017</t>
  </si>
  <si>
    <t>Przygotowanie pracy magisterskiej – BTM SUM</t>
  </si>
  <si>
    <t>WBT-BT2-209</t>
  </si>
  <si>
    <t>Przeciwciała monoklonalne – kurs rozszerzony</t>
  </si>
  <si>
    <t>Końcowa ocena na podstawie jednego zbiorczego pisemnego kolokwium na końcu semestru (w systemie zdalnym) oraz oceny uczestnictwa w dyskusji podczas konwersatoriów. Sprawdziany pisemne będą  zawierały pytania wymagająe krótkich odpowiedzi. Większość pytań będą stanowiły pytania problemowe.</t>
  </si>
  <si>
    <t>Ocena uczestnictwa w dyskusji. konwersatorium - sprawdziany pisemne będą jak dotąd zawierały pytania wymagające krótkich odpowiedzi. Większość pytań będą stanowiły pytania problemowe</t>
  </si>
  <si>
    <t>WBT-BT2-208</t>
  </si>
  <si>
    <t>Komórki macierzyste – zastosowania w biotechnologii i medycynie</t>
  </si>
  <si>
    <t>Zuba-Surma E.</t>
  </si>
  <si>
    <t>Zaliczenie z oceną; test pisemny (zdalny na platformie PEGAZ)</t>
  </si>
  <si>
    <t>WBT-BT2-210</t>
  </si>
  <si>
    <t>Podstawy inżynierii tkankowej i jej wykorzystanie w medycynie</t>
  </si>
  <si>
    <t>Test przeprowadzony w formie zdalnej</t>
  </si>
  <si>
    <t>MOLECULAR BIOTECHNOLOGY</t>
  </si>
  <si>
    <t>KURSY OBOWIĄZKOWE (Compulsory courses)</t>
  </si>
  <si>
    <t xml:space="preserve">WBT-MBT2-9E </t>
  </si>
  <si>
    <t>Biotechnology for the Environment – Ecological Aspects</t>
  </si>
  <si>
    <t>Kaszycki P.</t>
  </si>
  <si>
    <t>?</t>
  </si>
  <si>
    <t>brak informacji</t>
  </si>
  <si>
    <t>WBT-MBT2-10E</t>
  </si>
  <si>
    <t>Essential Bioinformatics</t>
  </si>
  <si>
    <t>The practical and final tests will be carried out remotely, as will the exercises while maintaining the procedures for verifying the identity of course participants as well as monitoring and recording the course of tests. Due to the relatively small number of course participants, tests can be carried out simultaneously for all of them.</t>
  </si>
  <si>
    <t>The policy concerning grading of the seminars holds unchanged for classes taking place remotely.</t>
  </si>
  <si>
    <t>Classes are carried out not in groups of two but individually by each student. Monitoring and evaluation of the progress in the exercise is carried out by means of PEGAZ quizzes opened for participants of the exercises during video conferencing (MS Teams). Students can access our lab computers remotely (ssh).</t>
  </si>
  <si>
    <t>WBT-MBT2-18E</t>
  </si>
  <si>
    <t>Laboratory Practice (Part 1)</t>
  </si>
  <si>
    <t>Horwacik I.</t>
  </si>
  <si>
    <t>WBT-MBT2-11E</t>
  </si>
  <si>
    <t>Legal Protection of Biotechnological Inventions</t>
  </si>
  <si>
    <t xml:space="preserve">Kasprzycki D. </t>
  </si>
  <si>
    <t>Exam. Either open-book exam in form of essay on the topic approved by lecturer or test through MsTeams/MsForms where condition to pass is 51% correct answers.</t>
  </si>
  <si>
    <t>WBT-MBT2-12E</t>
  </si>
  <si>
    <t>Plant Biotechnology I – Laboratory</t>
  </si>
  <si>
    <t>Kowalska E.</t>
  </si>
  <si>
    <t>Laboratory exercises - in the form of demonstration classes. Classes are interactive - students actively participate and are involved in solving tasks and searching for information as well as drawing comments and interpreting the results. Next they prepare reports based on the data provided by the teacher.</t>
  </si>
  <si>
    <t>Seminar part - remote form of classes on the MS Teams platform</t>
  </si>
  <si>
    <t>ROK 2 SEMESTR 2</t>
  </si>
  <si>
    <t>WBT-BT2-024E</t>
  </si>
  <si>
    <t>Laboratory practice IV – research/writing of Master thesis</t>
  </si>
  <si>
    <t>WBT-BT458-1E</t>
  </si>
  <si>
    <t>MSc Seminar – Molecular Genetics and Cellular Biochemistry (summer semester)</t>
  </si>
  <si>
    <t>Jura J.</t>
  </si>
  <si>
    <t xml:space="preserve">Rokita H. </t>
  </si>
  <si>
    <t>KURSY FAKULTATYWNE (Elective courses)</t>
  </si>
  <si>
    <t>WBt-BT160E</t>
  </si>
  <si>
    <t>Analysis and Processing of Microscopy Images</t>
  </si>
  <si>
    <t>Dobrucki J.</t>
  </si>
  <si>
    <t>WBT-BT2-203E</t>
  </si>
  <si>
    <t>Biotechnologial methods of the fuels production</t>
  </si>
  <si>
    <t>Dziga D.</t>
  </si>
  <si>
    <t>WBT-MBT2-27E</t>
  </si>
  <si>
    <t>Biotechnology and Industrial Microbiology – Practical Course</t>
  </si>
  <si>
    <t xml:space="preserve">Władyka B. </t>
  </si>
  <si>
    <t>Written reports and written credit via the Pegaz platform</t>
  </si>
  <si>
    <t>WBT-BT2-012E</t>
  </si>
  <si>
    <t>Ethical aspects of genetic and cell manipulations</t>
  </si>
  <si>
    <t>Becker G.</t>
  </si>
  <si>
    <t>WBT-BT625E</t>
  </si>
  <si>
    <t>Introduction to secondary metabolites – from identification to practical application</t>
  </si>
  <si>
    <t xml:space="preserve">Kamiński A. </t>
  </si>
  <si>
    <t>Written or remote exam to evaluate the knowledge gained during the course (seminars) and evaluating methodological aspects gained during practical classes.</t>
  </si>
  <si>
    <t>WBT-BT400E</t>
  </si>
  <si>
    <t>Introduction to Stem Cell Biology</t>
  </si>
  <si>
    <t>Zaliczenie na ocenę; test pisemny (na platformie PEGAZ).  Zaliczenie testu końcowego z oceną pozytywną.</t>
  </si>
  <si>
    <t xml:space="preserve">Obecność na zajęciach praktycznych lub odbycie zajęć zdalnie oraz zaliczenie raportu z ćwiczeń laboratoryjnych obejmującego wyniki badań.
</t>
  </si>
  <si>
    <t>WBt-BT140E</t>
  </si>
  <si>
    <t>Nuclear Receptors in Gene Regulation and Diseases</t>
  </si>
  <si>
    <t>Józkowicz A.</t>
  </si>
  <si>
    <t xml:space="preserve">Test on-line </t>
  </si>
  <si>
    <t>WBT-MBT2-25E</t>
  </si>
  <si>
    <t>Programming Python for Bioinformatics</t>
  </si>
  <si>
    <t>Oral test taken remotely in small groups of 2-3 people in a form of a discussion on the tasks solved during the practical test and aiming at validation of the general understanding of the subject. A student is expected to collect at least 50% of total score.</t>
  </si>
  <si>
    <t>Final evaluation is based on: performance in solving problem tasks presented during classes or assigned as homework (60%); the result of the practical final test taken remotely in an electronic form and consisting of short practical tasks on the use of Python 3 programming, alone as well as in combination with external tools, for biological data analysis and visualization (40%). A student is expected to collect at least 50% of total score.</t>
  </si>
  <si>
    <t>WBT-BCH330E</t>
  </si>
  <si>
    <t>Bioethics – Advanced course</t>
  </si>
  <si>
    <t>WBT-MBT2-9E</t>
  </si>
  <si>
    <t>Biotechnology for the Environment - Ecological Aspects</t>
  </si>
  <si>
    <t xml:space="preserve">Kaszycki P. </t>
  </si>
  <si>
    <t>BIOFIZYKA</t>
  </si>
  <si>
    <t>ROK 4 SEMESTR 8</t>
  </si>
  <si>
    <t>WBt-BT261</t>
  </si>
  <si>
    <t>Biofizyka komórki</t>
  </si>
  <si>
    <t>Egzamin pisemny przez platformę Pegaz  - pytania otwarte, test wyboru, zdania do uzupełnienia, zadnia rachunkowe.</t>
  </si>
  <si>
    <t>BIOINFORMATYKA Z BIOFIZYKĄ STOSOWANĄ</t>
  </si>
  <si>
    <t>BIOINFORMATYKA I stopień</t>
  </si>
  <si>
    <t>ROK 1</t>
  </si>
  <si>
    <t>SEMESTR 2</t>
  </si>
  <si>
    <t>WBT-BINF2.2</t>
  </si>
  <si>
    <t>Programowanie 2</t>
  </si>
  <si>
    <t>Kawa R.</t>
  </si>
  <si>
    <t>Zaliczenie poprzez system automatycznej weryfikacji wysyłanych internetowo kodów źródłowych programów.</t>
  </si>
  <si>
    <t>Ocena z przedmiotu na podstawie oceny zaliczenia ćwiczeń.</t>
  </si>
  <si>
    <t>WBT-BINF2.3</t>
  </si>
  <si>
    <t>Biochemia</t>
  </si>
  <si>
    <t xml:space="preserve">Egzamin w formie pisemnego testu zamkniętego jednokrotnego wyboru (40 pytań), przeprowadzonego w trybie zdalnym, za każdą prawidłową odpowiedź student otrzymuje 1 punkt. Dla zaliczenia egzaminu potrzebne jest uzyskanie co najmniej 20 punktów.. </t>
  </si>
  <si>
    <t>WBT-BINF2.4</t>
  </si>
  <si>
    <t>Ilościowa biologia komórki</t>
  </si>
  <si>
    <t>Egzamin zawierający pytania otwarte, test wyboru, zadania obliczeniowe.</t>
  </si>
  <si>
    <t>WBT-BFMK2.3</t>
  </si>
  <si>
    <t>Programy użytkowe w systemie GNU/Linux</t>
  </si>
  <si>
    <t>Markiewicz M.</t>
  </si>
  <si>
    <t>Zaliczenie na ocenę, forma zdalna Przygotowanie projektu demonstrującego praktyczne umiejętności związane z obsługą wybranych programów użytkowych, omówienie projektu i weryfikacja umiejętności (wideokonferencja na platformie MS Teams połączona z quizem na platformie Pegaz)</t>
  </si>
  <si>
    <t>WBT-BINF2.5</t>
  </si>
  <si>
    <t>Fundamenty współczesnej informatyki teoretycznej</t>
  </si>
  <si>
    <t>Lembas J.</t>
  </si>
  <si>
    <t xml:space="preserve">Zasada zaliczenia jak dotychczas  tylko w formie zdalnej </t>
  </si>
  <si>
    <t>BIOINFORMATYKA II stopień</t>
  </si>
  <si>
    <t>WBT-BINF2-2.1</t>
  </si>
  <si>
    <t>Metabolomika z elementami chemometrii</t>
  </si>
  <si>
    <t>Latkowska E.</t>
  </si>
  <si>
    <t>WBT-BINF2-2.2</t>
  </si>
  <si>
    <t xml:space="preserve">Metodologia pracy naukowej </t>
  </si>
  <si>
    <t xml:space="preserve">Murzyn K. </t>
  </si>
  <si>
    <t>WBT-BINF2-2.3</t>
  </si>
  <si>
    <t xml:space="preserve">Genomika porównawcza </t>
  </si>
  <si>
    <t>Egzamin końcowy z wykładów - test na platformie Pegaz</t>
  </si>
  <si>
    <t>WBT-BINF2-2.4</t>
  </si>
  <si>
    <t>Semiotyka informacji genetycznej</t>
  </si>
  <si>
    <t>Płonka P.</t>
  </si>
  <si>
    <t>WBT-BINF2-2.5</t>
  </si>
  <si>
    <t>Pracownia specjalistyczna</t>
  </si>
  <si>
    <t>WBT-BT389E</t>
  </si>
  <si>
    <t>Intellectual Property and ethics in Biosciences</t>
  </si>
  <si>
    <t>G.Becker</t>
  </si>
  <si>
    <t>WBT-BFMK4.1</t>
  </si>
  <si>
    <t>Programowanie w C</t>
  </si>
  <si>
    <t>Konwersatorium - zaliczenie, forma zdalna; Konwersatorium - aktywny udział w zajęciach</t>
  </si>
  <si>
    <t>Ćwiczenia - zaliczenie na ocenę, forma zdalna, Ćwiczenia - przygotowywanie rozwiązań zadanych zadań programistycznych, przygotowanie projektu programistycznego, omówienie projektu i weryfikacja umiejętności (wideokonferencja na platformie MS Teams)</t>
  </si>
  <si>
    <t>Wykłady-test on line (chyba że będzie możliwość przeprowadzenia testu normalnie);</t>
  </si>
  <si>
    <t>Forma zaliczenia dotyczy wykładów. Projekt zaliczeniowy (30%); zadania problemowe do samodzielnego rozwiązania (20%); zdalny sprawdzian wiadomości w formie elektronicznej (30%); zdalny sprawdzian ustny (20%).</t>
  </si>
  <si>
    <t>BIOFIZYKA MOLEKULARNA I KOMÓRKOWA 1 STOPNIA</t>
  </si>
  <si>
    <t>WBT-BFMK2.1</t>
  </si>
  <si>
    <t>Biologia i inżynieria komórki</t>
  </si>
  <si>
    <t>Waligórska A.</t>
  </si>
  <si>
    <t>Egzamin pisemny - pytania otwarte, test wyboru, zadania opisowe, rachunkowe</t>
  </si>
  <si>
    <t>WBT-BFMK2.5</t>
  </si>
  <si>
    <t>Chemia organiczna</t>
  </si>
  <si>
    <t>Wilamowski J.</t>
  </si>
  <si>
    <t xml:space="preserve">Egzamin zdalny.Warunkiem dopuszczenia do egzaminu jest uzyskanie zaliczenia z konwersatorium. Ocena z zaliczenia może być na wniosek studenta przepisana jako ocena z egzaminu. </t>
  </si>
  <si>
    <t>WBT-BFMK2.7</t>
  </si>
  <si>
    <t>Matematyka wyższa II</t>
  </si>
  <si>
    <t xml:space="preserve">Szczepański J. </t>
  </si>
  <si>
    <t>WBT-BFMK2.6</t>
  </si>
  <si>
    <t>Podstawy fizyki: Termodynamika MS</t>
  </si>
  <si>
    <t xml:space="preserve">Konior J. </t>
  </si>
  <si>
    <t>Prauzner-Bechcicki J.</t>
  </si>
  <si>
    <t xml:space="preserve">Markiewicz M. </t>
  </si>
  <si>
    <t>Przygotowanie projektu demonstrującego praktyczne umiejętności związane z obsługą wybranych programów użytkowych, omówienie projektu i weryfikacja umiejętności (wideokonferencja na platformie MS Teams połączona z quizem na platformie Pegaz)</t>
  </si>
  <si>
    <t>WBT-BFMK2.4</t>
  </si>
  <si>
    <t>Statystyczne metody opracowywania wyników</t>
  </si>
  <si>
    <t>WBT-BFMK4.2</t>
  </si>
  <si>
    <t>Biofizyka I</t>
  </si>
  <si>
    <t xml:space="preserve">Wiśniewska-Becker A. </t>
  </si>
  <si>
    <t>Egzamin pisemny online zawierający pytania testowe i otwarte; do liczby punktów uzyskanych z końcowego egzaminu doliczane będą punkty zdobyte przez studentów z zadań i quizów wykonywanych on-line w trakcie semestru</t>
  </si>
  <si>
    <t>Panz Tomasz</t>
  </si>
  <si>
    <t>Wiedza studentów jest weryfikowana poprzez testy umieszczane na platformie PEGAZ.</t>
  </si>
  <si>
    <t>Wykłady egzamin - pytania otwarte, test wyboru, zdania do uzupełnienia, zadnia rachunkowe</t>
  </si>
  <si>
    <t>WBT-BFMK4.3</t>
  </si>
  <si>
    <t>Podstawy fizyki: kwantowe podstawy budowy materii</t>
  </si>
  <si>
    <t>Dybiec B.</t>
  </si>
  <si>
    <t>Zdalny egzamin ustny</t>
  </si>
  <si>
    <t>Przygotowywanie rozwiązań zadanych zadań programistycznych, przygotowanie projektu programistycznego, omówienie projektu i weryfikacja umiejętności (wideokonferencja na platformie MS Teams)</t>
  </si>
  <si>
    <t xml:space="preserve">Konwersatorium - aktywny udział w zajęciach </t>
  </si>
  <si>
    <t>Biotechnologia I stopnia kursy obowiązkowe 6 semestr</t>
  </si>
  <si>
    <t>zmiany w harmonogramie z powodu komasacji i zagęszczania zajęć teoretycznych</t>
  </si>
  <si>
    <t>planowany termin zakończania zajęć</t>
  </si>
  <si>
    <t>forma zaliczenia</t>
  </si>
  <si>
    <t>uwagi</t>
  </si>
  <si>
    <t xml:space="preserve">WBt-BT108-ćw </t>
  </si>
  <si>
    <t>Biotechnologia roślin - kurs podstawowy - ćwiczenia</t>
  </si>
  <si>
    <t>Krzeszowiec-Jeleń W.</t>
  </si>
  <si>
    <t>RAZEM</t>
  </si>
  <si>
    <t>razem</t>
  </si>
  <si>
    <t>Biotechnologia I stopnia  6 semestr - kursy do wyboru, w których uczestniczą studenci 3 roku BT</t>
  </si>
  <si>
    <t>zrobione</t>
  </si>
  <si>
    <t>inf z maila</t>
  </si>
  <si>
    <t>4 osoby z BT  3 rok</t>
  </si>
  <si>
    <t>WBt-BT117</t>
  </si>
  <si>
    <t>Genetyka molekularna bakterii</t>
  </si>
  <si>
    <t>Wójcik K.</t>
  </si>
  <si>
    <t>9 osób z BT  3 rok</t>
  </si>
  <si>
    <t>Bonar E. Władyka B.</t>
  </si>
  <si>
    <t xml:space="preserve">zrobione </t>
  </si>
  <si>
    <t>16 osób z BT  3 rok</t>
  </si>
  <si>
    <t>brak</t>
  </si>
  <si>
    <t>30.06.20 (*)</t>
  </si>
  <si>
    <t>Test końcowy</t>
  </si>
  <si>
    <t>(*) Data przewiduje ok. 1-miesięczne opóźnienie i oczywiście jest uzależniona od logistyki zajęć w ZBK i WBBiB</t>
  </si>
  <si>
    <t>razem biotechnologia</t>
  </si>
  <si>
    <t>Biochemia I stopnia kursy obowiązkowe 6 semestr</t>
  </si>
  <si>
    <t>WBT-BCH333</t>
  </si>
  <si>
    <t>Praktikum z genetyki molekularnej bakterii</t>
  </si>
  <si>
    <t xml:space="preserve">Wójcik K. </t>
  </si>
  <si>
    <t>wszystko zdalnie</t>
  </si>
  <si>
    <t>WBT-BCH330</t>
  </si>
  <si>
    <t>Bakteryjne choroby infekcyjne</t>
  </si>
  <si>
    <t xml:space="preserve">Kosecka-Strojek M. </t>
  </si>
  <si>
    <t>Kozieł J.</t>
  </si>
  <si>
    <t>WBT-BCH352</t>
  </si>
  <si>
    <t>Chemia i struktura kwasów nukleinowych</t>
  </si>
  <si>
    <t>Bonarek P.</t>
  </si>
  <si>
    <t>PEGAZ</t>
  </si>
  <si>
    <t xml:space="preserve">Dziedzicka-Wasylewska M. </t>
  </si>
  <si>
    <t>WBt-BCH398</t>
  </si>
  <si>
    <t>WBt-BCH380</t>
  </si>
  <si>
    <t>Biochemia roślin</t>
  </si>
  <si>
    <t>WBT-BCH357</t>
  </si>
  <si>
    <t>Biochemia medyczna</t>
  </si>
  <si>
    <t>Jaźwa-Kusior A.</t>
  </si>
  <si>
    <t>możliwa kumulacja ćw</t>
  </si>
  <si>
    <t>WBt-BCH325</t>
  </si>
  <si>
    <t>Neurochemia</t>
  </si>
  <si>
    <t>WBt-BCH376</t>
  </si>
  <si>
    <t>Diagnostyka molekularna</t>
  </si>
  <si>
    <t>Żurawek D</t>
  </si>
  <si>
    <t>Kotlinowski J.</t>
  </si>
  <si>
    <t>inf od K,Miękus</t>
  </si>
  <si>
    <t>WBt-BCH395</t>
  </si>
  <si>
    <t>Piwowarczyk K.</t>
  </si>
  <si>
    <t>2-4 cw do odrobienia</t>
  </si>
  <si>
    <t>Sroka J.</t>
  </si>
  <si>
    <t>dane szacunkowe</t>
  </si>
  <si>
    <t>WBt-ZZ29</t>
  </si>
  <si>
    <t>Krystalochemia białek</t>
  </si>
  <si>
    <t>Lewiński K.</t>
  </si>
  <si>
    <t>Skórska-Stania A.</t>
  </si>
  <si>
    <t>ćw ??</t>
  </si>
  <si>
    <t>brak inf od prowadzącego</t>
  </si>
  <si>
    <t xml:space="preserve"> Lipowska J.</t>
  </si>
  <si>
    <t>razem biochemia</t>
  </si>
  <si>
    <t>znalazłam dodatkowe zajęcia dla 3 roku biochemii</t>
  </si>
  <si>
    <t>maile wysłane 19.04.2020</t>
  </si>
  <si>
    <t>WCh-ML-B04-17</t>
  </si>
  <si>
    <t>Bioobrazowanie</t>
  </si>
  <si>
    <t>Dąbrowski Janusz</t>
  </si>
  <si>
    <t>LAB</t>
  </si>
  <si>
    <t>do odrobienia:1 spotknie w lab, 1 konwersatorium podsumowujące i test zaliczeniowy</t>
  </si>
  <si>
    <t>przesyłane prezentacje z omówieniem głosowym, zajęcia on-line</t>
  </si>
  <si>
    <t>WCh-ML-B07-17</t>
  </si>
  <si>
    <t>Wybrane metody biofizyczne w medycynie</t>
  </si>
  <si>
    <t>15.06.</t>
  </si>
  <si>
    <t>zaliczenie na ocenę (studenci przygotowują własne prezentacje na zaliczenie)</t>
  </si>
  <si>
    <t>przesyłane prezentacje z omówieniem głosowym</t>
  </si>
  <si>
    <t>WCh-OBwCw109L-19</t>
  </si>
  <si>
    <t>Analiza spektroskopowa produktów naturalnych - laboratorium</t>
  </si>
  <si>
    <t>Małek Kamilla</t>
  </si>
  <si>
    <t>nie planuje się zmian w harmonogramie, zajęcia online wprowadzają do idei ćwiczenia, zapoznania się z działaniem aparatury ora omówieniem widm standartów. W części praktycznej, wykonanie pomiarów do drugiej części ćwiczeń</t>
  </si>
  <si>
    <t>kolokwium pisemne</t>
  </si>
  <si>
    <t>TEAMS</t>
  </si>
  <si>
    <t>studia mgr ostatni rok</t>
  </si>
  <si>
    <t>studenci</t>
  </si>
  <si>
    <t>WBt-BT271</t>
  </si>
  <si>
    <t>Biochemia fizyczna dla biofizyków</t>
  </si>
  <si>
    <t>Górecki A.</t>
  </si>
  <si>
    <t>informacje w mailu</t>
  </si>
  <si>
    <t>ćw do odrobienia analogicznie jak BT602</t>
  </si>
  <si>
    <t>ćw ???</t>
  </si>
  <si>
    <t>Kusiak A</t>
  </si>
  <si>
    <t>BF-DM-5</t>
  </si>
  <si>
    <t>WBT-BT2-130E</t>
  </si>
  <si>
    <t>Molecular mechanisms of angiogenesis</t>
  </si>
  <si>
    <t>Łoboda A.</t>
  </si>
  <si>
    <t>zajęcia blokowe planowany termin V-VI</t>
  </si>
  <si>
    <t>Anisimau Y</t>
  </si>
  <si>
    <t>BTM-DU-2</t>
  </si>
  <si>
    <t>WBT-BT2-103</t>
  </si>
  <si>
    <t>Pracownia biochemii komórki</t>
  </si>
  <si>
    <t>Stalińska K.</t>
  </si>
  <si>
    <t>cw</t>
  </si>
  <si>
    <t>Babiuch A</t>
  </si>
  <si>
    <t>Dobrowolski</t>
  </si>
  <si>
    <t>Sajak</t>
  </si>
  <si>
    <t xml:space="preserve">czerwiec </t>
  </si>
  <si>
    <t>test</t>
  </si>
  <si>
    <t>ćw w V, możliwe zdalnie</t>
  </si>
  <si>
    <t>jedno ćwiczenie zdalnie, dwa w laboratorium</t>
  </si>
  <si>
    <t>czerwiec</t>
  </si>
  <si>
    <t>cw od V</t>
  </si>
  <si>
    <t>Bartosik A</t>
  </si>
  <si>
    <t>BCH-DU-2</t>
  </si>
  <si>
    <t>test zaliczeniowy 2 godz</t>
  </si>
  <si>
    <t>Pawlica K</t>
  </si>
  <si>
    <t>Tarasek M</t>
  </si>
  <si>
    <t>możliwe ćw zdalne</t>
  </si>
  <si>
    <t>Bąk K</t>
  </si>
  <si>
    <t>Wilkosz</t>
  </si>
  <si>
    <t>brak inf o prowadzonych zajęciach od Lapok</t>
  </si>
  <si>
    <t>WBT-BT2-025L</t>
  </si>
  <si>
    <t>Seminarium magisterskie - Fizjologia i biochemia roślin – BTM SUM</t>
  </si>
  <si>
    <t>Kruk J.</t>
  </si>
  <si>
    <t>10studentów</t>
  </si>
  <si>
    <t>WBT-BCH526-L</t>
  </si>
  <si>
    <t>Biologia molekularna roślin - seminarium (semestr letni)</t>
  </si>
  <si>
    <t>Marcol N</t>
  </si>
  <si>
    <t>Chandzlik K</t>
  </si>
  <si>
    <t>Wojtal, Drapała 3 rok BT</t>
  </si>
  <si>
    <t>g.razem</t>
  </si>
  <si>
    <t>g. do odrobienia</t>
  </si>
  <si>
    <t>%</t>
  </si>
  <si>
    <t>bch1</t>
  </si>
  <si>
    <t>bch2</t>
  </si>
  <si>
    <t>bt</t>
  </si>
  <si>
    <t>btm</t>
  </si>
  <si>
    <t>molbt</t>
  </si>
  <si>
    <t>biof</t>
  </si>
  <si>
    <t>bzbs</t>
  </si>
  <si>
    <t>biomik</t>
  </si>
  <si>
    <t>binf1</t>
  </si>
  <si>
    <t>binf2</t>
  </si>
  <si>
    <t>fak</t>
  </si>
  <si>
    <t>fac</t>
  </si>
  <si>
    <t xml:space="preserve"> JEST KILKA TAKICH CO SIĘ POWTARZAJĄ!</t>
  </si>
  <si>
    <t>WBt-BT348</t>
  </si>
  <si>
    <t>Fizjologia i patologia hipoksji</t>
  </si>
  <si>
    <t>Elas M. /Krzykawska-Serda M.</t>
  </si>
  <si>
    <t xml:space="preserve">Wykłady poprzez platform Pegaz, zaliczenie na ocenę - test pisemny poprzez platformę Pegaz </t>
  </si>
  <si>
    <t>WBt-BT183</t>
  </si>
  <si>
    <t>Informacja genetyczna: geneza i współczesne metody jej badania</t>
  </si>
  <si>
    <t>WBT-BT368E</t>
  </si>
  <si>
    <t>Laboratory Practice for Foreign Students - summer semester</t>
  </si>
  <si>
    <t>WBt-BT162</t>
  </si>
  <si>
    <t>Bioakustyka</t>
  </si>
  <si>
    <t>Komputerowe modelowanie procesów biologicznych</t>
  </si>
  <si>
    <t>WBt-BT147</t>
  </si>
  <si>
    <t>Zastosowanie cytometrii przepływowej-seminarium</t>
  </si>
  <si>
    <t>nd</t>
  </si>
  <si>
    <t>test zaliczeniowy</t>
  </si>
  <si>
    <t>Test końcowy na zakończenie kursu przeprowadzony zdalnie (najprawdopodobniej Pegaz). Seminaria: Test wielokrotnego wyboru zawierający jedną poprawną odpowiedź i trzy dystraktory oraz pytania typu połącz w pary, wymień, zinterpretuj wynik itd.</t>
  </si>
  <si>
    <t>WBT-BCH532</t>
  </si>
  <si>
    <t>Biologiczna chemia pierwiastków</t>
  </si>
  <si>
    <t>Stochel G.</t>
  </si>
  <si>
    <t>WBT-BCH325</t>
  </si>
  <si>
    <t>Dziedzicka-Wasylewska M.</t>
  </si>
  <si>
    <t>WBT-BCH325-w</t>
  </si>
  <si>
    <t>Neurochemia - wykład</t>
  </si>
  <si>
    <t>WBt-ZZ01</t>
  </si>
  <si>
    <t>Badanie DNA dla celów sądowych</t>
  </si>
  <si>
    <t>Branicki W.</t>
  </si>
  <si>
    <t>Zaliczenie zdalne</t>
  </si>
  <si>
    <t>16.109%</t>
  </si>
  <si>
    <t>wykład: - zaliczenie pisemne z wykorzystaniem narzędzi e-learningowych platformy Pegaz w trybie zdalnym; - zaliczenie sprawdzianów pisemnych (quizy w formie elektronicznej) realizowanych on-line na platformie Pegaz; - sprawdzian końcowy (zawierający pytania otwarte i zamknięte) w trybie zdalnym przeprowadzony w wyznaczonym terminie na platformie Pegaz</t>
  </si>
  <si>
    <t>ćwiczenia:  - zaliczenie końcowego kolokwium w trybie zdalnym na platformie Pegaz, - wymagane zaliczenie domowych zadań pisemnych, nadsyłanych po ćwiczeniach on-line za pośrednictwem Pegaza (zadania oceniane indywidualnie)</t>
  </si>
  <si>
    <t>Dopuszcza się przeprowadzenie testu zaliczeniowego przed zakończeniem modułu ćwiczeń._x000D_</t>
  </si>
  <si>
    <t xml:space="preserve">Kolokwium zaliczeniowe w formie zdalnej (test wyboru/pytania otwarte) z wykorzystaniem platformy PEGAZ </t>
  </si>
  <si>
    <t>Obecnośc na zajęciach. Kolokwia cząstkowe obejmujące zagadnienia poruszane na poszczególnych ćwiczeniach (na ocenę) w formie zdalnej (test wyboru/pytania otwarte) z wykorzystaniem platformy PEGAZ</t>
  </si>
  <si>
    <t>Zaliczenie na ocenę na podstawie wyników testu jednokrotnego wyboru przeprowadzonego zdalnie na platformie Pegaz.</t>
  </si>
  <si>
    <t>Ćwiczenia. Zaliczenie bez oceny w trybie zdalnym. Zaliczenie na podstawie uczestnictwa w pracach badawczych zrealizowanych w laboratoriach Wydziału lub na podstawie samodzielnie przygotowanych przez  studenta opracowań literaturowych zadanych przez opiekuna zagadnień z zakresu biotechnologii. 
Obserwacja samodzielnej pracy eksperymentalnej i rozwoju studenta przez opiekuna lub nadzorowanie przez opiekuna pracy studenta nad literaturowym opracowaniem zadanego zagadnienia z zakresu biotechnologii.  
Przedłożenie raportu z przeprowadzonych badań eksperymentalnych lub literaturowego opracowania zadanego zagadnienia z zakresu biotechnologii.</t>
  </si>
  <si>
    <t>Zaliczenie na ocenę w trybie zdalnym, poprzez zaliczenie ćwiczeń laboratoryjnych prowadzonych w formie zajęć on-line (30% oceny końcowej z ćwiczeń) oraz uzyskanie pozytywnych ocen z trzech dużych kolokwiów (70% oceny końcowej z ćwiczeń). Zaliczenie ćwiczeń polega na: (i) uczestnictwie w zajęciach on-line prowadzonych w ustalonym czasie, (ii) zaliczeniu kolokwiów sprawdzających wiedzę przed zajęciami przeprowadzonych na platformie zdalnego nauczania, (iii) przeprowadzeniu zadań i ćwiczeń z wykorzystaniem oprogramowania wskazanego przez prowadzącego, (iv) przedstawieniu na koniec zajęć uzyskanych wyników, (v) złożenia w formie sprawozdania raportu z realizacji zajęć wraz z opracowaniem uzyskanych wyników.</t>
  </si>
  <si>
    <t xml:space="preserve">Zaliczenie sprawdzianów pisemnych realizowanych na platformie Pegaz:
 -sprawdziany cząstkowe nazywane "kartkówkami", realizowane jako QUIZY na Pegazie w trybie on line;  do zaliczenia wymagana suma wszystkich punktów z kartkówek  co najmniej 50% wartości maksymalnej;
-jeden sprawdzian końcowy w formie kolokwium ( z wykorzystaniem platformy Pegaz, w trybie on-line)  zawierającego pytania otwarte oraz pytania zamknięte; przeprowadzony w wyznaczonym terminie na Pegazie; do zaliczenia wymagane minimum 60% maksimum.
</t>
  </si>
  <si>
    <t>1) Zaliczenie rozwiązań zadań pisemnych nadsyłanych po ćwiczeniach on-line : wymagane jest uzyskanie minimalnej liczby punktów za zadania domowe:  15. Zadania  przesyłane  za pośrednictwem Pegaza, i będą indywidualnie  oceniane. 2) Wykonanie pisemnej pracy domowej ( w formie sprawozdania), polegającej na samodzielnym opracowaniu problemu analizy danych pomiarowych; poprawne rozwiązanie problemu i oddanie pracy w terminie. 3) Ocena końcowa na zaliczenie wynika z ocen raportu, kolokwium końcowego oraz oceny aktywności i zaangażowania  na ćwiczeniach prowadzonych w trybie on line.</t>
  </si>
  <si>
    <t>INFORMACJE DODATKOWE DOTYCZĄCE EGZAMINU LICENCJACKIEGO</t>
  </si>
  <si>
    <t xml:space="preserve">Egzamin ustny na wzór egzaminu magisterskiego, przeprowadzony w sposób zdalny. Egzamin ustny z najważniejszych zagadnień biochemii i biologii molekularnej, z wyłączeniem najbardziej szczegółowych problemów biochemii zaawansowanej, omawianych na kursach do wyboru na III roku, przeprowadzony w trybie zdalnym według następujących ogólnych zasad.  
1) Na wzór egzaminu magisterskiego, ze znacznymi uproszczeniami.Czlonkowie komisji oceniają odpowiedzi studenta na zadane pytania. Komisja ustala następnie ocenę końcową z egzaminu, na ogół na podstawie średniej z ocen za poszczególne odpowiedzi.   
2) Przed trzyosobową komisją, powołaną indywidualnie dla danego licencjanta, złożoną z nauczycieli akademickich specjalizujących się w dydaktyce i badaniach w zakresie biochemii lub biologii molekularnej. 
3) Licencjant najpierw krótko przedstawia swoją pracę licencjacką, a następnie odpowiada na trzy pytania z zakresu biochemii i biologii molekularnej.Czlonkowie komisji oceniają odpowiedzi studenta na zadane pytania. Komisja ustala następnie ocenę końcową z egzaminu, na ogół na podstawie średniej z ocen za poszczególne odpowiedzi.     
4) Istnieje możliwość, że licencjanci otrzymają odpowiednio wcześniej listę pytań, a na początku egzaminu wylosują trzy pytania. 
5) Łączny czas egzaminu – około pół godziny na osobę.   
6) Terminy egzaminu dyplomowego ustala się transzami (po kilka egzaminów dziennie), w miarę jak licencjanci uzyskują uprawnienia do przystąpienia do egzaminu (zaliczona praca licencjacka, uzyskane absolutorium). Czlonkowie komisji oceniają odpowiedzi studenta na zadane pytania. Komisja ustala następnie ocenę końcową z egzaminu, na ogół na podstawie średniej z ocen za poszczególne odpowiedzi.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</si>
</sst>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1"/>
      <name val="Calibri"/>
      <family val="2"/>
      <charset val="238"/>
      <scheme val="minor"/>
    </font>
    <font>
      <b/>
      <sz val="14"/>
      <color theme="1"/>
      <name val="Calibri"/>
      <family val="2"/>
      <charset val="238"/>
      <scheme val="minor"/>
    </font>
    <font>
      <u/>
      <sz val="11"/>
      <color theme="10"/>
      <name val="Calibri"/>
      <family val="2"/>
      <charset val="238"/>
      <scheme val="minor"/>
    </font>
    <font>
      <b/>
      <sz val="12"/>
      <color theme="1"/>
      <name val="Calibri"/>
      <family val="2"/>
      <charset val="238"/>
      <scheme val="minor"/>
    </font>
    <font>
      <sz val="11"/>
      <color rgb="FF000000"/>
      <name val="Calibri"/>
      <family val="2"/>
      <charset val="238"/>
      <scheme val="minor"/>
    </font>
    <font>
      <b/>
      <sz val="8"/>
      <color rgb="FF000000"/>
      <name val="Calibri"/>
      <family val="2"/>
      <charset val="238"/>
      <scheme val="minor"/>
    </font>
    <font>
      <b/>
      <sz val="12"/>
      <color rgb="FF000000"/>
      <name val="Calibri"/>
      <family val="2"/>
      <charset val="238"/>
      <scheme val="minor"/>
    </font>
    <font>
      <sz val="12"/>
      <color theme="1"/>
      <name val="Calibri"/>
      <family val="2"/>
      <charset val="238"/>
      <scheme val="minor"/>
    </font>
    <font>
      <b/>
      <sz val="11"/>
      <color rgb="FF000000"/>
      <name val="Calibri"/>
      <family val="2"/>
      <charset val="238"/>
      <scheme val="minor"/>
    </font>
    <font>
      <sz val="11"/>
      <color theme="0"/>
      <name val="Calibri"/>
      <family val="2"/>
      <charset val="238"/>
      <scheme val="minor"/>
    </font>
    <font>
      <b/>
      <sz val="8"/>
      <name val="Calibri"/>
      <family val="2"/>
      <charset val="238"/>
      <scheme val="minor"/>
    </font>
  </fonts>
  <fills count="2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
      <patternFill patternType="solid">
        <fgColor rgb="FFF8CBAD"/>
        <bgColor indexed="64"/>
      </patternFill>
    </fill>
    <fill>
      <patternFill patternType="solid">
        <fgColor rgb="FF8EA9DB"/>
        <bgColor indexed="64"/>
      </patternFill>
    </fill>
    <fill>
      <patternFill patternType="solid">
        <fgColor rgb="FF00B050"/>
        <bgColor indexed="64"/>
      </patternFill>
    </fill>
    <fill>
      <patternFill patternType="solid">
        <fgColor rgb="FFF4B084"/>
        <bgColor indexed="64"/>
      </patternFill>
    </fill>
    <fill>
      <patternFill patternType="solid">
        <fgColor rgb="FFFF0000"/>
        <bgColor indexed="64"/>
      </patternFill>
    </fill>
    <fill>
      <patternFill patternType="solid">
        <fgColor rgb="FF70AD47"/>
        <bgColor indexed="64"/>
      </patternFill>
    </fill>
    <fill>
      <patternFill patternType="solid">
        <fgColor rgb="FFC65911"/>
        <bgColor indexed="64"/>
      </patternFill>
    </fill>
    <fill>
      <patternFill patternType="solid">
        <fgColor rgb="FFFCE4D6"/>
        <bgColor indexed="64"/>
      </patternFill>
    </fill>
    <fill>
      <patternFill patternType="solid">
        <fgColor rgb="FF548235"/>
        <bgColor indexed="64"/>
      </patternFill>
    </fill>
    <fill>
      <patternFill patternType="solid">
        <fgColor theme="7" tint="0.79998168889431442"/>
        <bgColor indexed="64"/>
      </patternFill>
    </fill>
    <fill>
      <patternFill patternType="solid">
        <fgColor rgb="FFC6E0B4"/>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2CC"/>
        <bgColor indexed="64"/>
      </patternFill>
    </fill>
  </fills>
  <borders count="17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thin">
        <color rgb="FF000000"/>
      </left>
      <right style="thin">
        <color rgb="FF000000"/>
      </right>
      <top style="medium">
        <color rgb="FF000000"/>
      </top>
      <bottom style="thin">
        <color rgb="FF000000"/>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diagonal/>
    </border>
    <border>
      <left style="thin">
        <color auto="1"/>
      </left>
      <right style="thin">
        <color auto="1"/>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medium">
        <color rgb="FF000000"/>
      </left>
      <right style="thin">
        <color rgb="FF000000"/>
      </right>
      <top/>
      <bottom/>
      <diagonal/>
    </border>
    <border>
      <left style="medium">
        <color rgb="FF000000"/>
      </left>
      <right style="thin">
        <color auto="1"/>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rgb="FF000000"/>
      </bottom>
      <diagonal/>
    </border>
    <border>
      <left/>
      <right style="thin">
        <color auto="1"/>
      </right>
      <top style="medium">
        <color auto="1"/>
      </top>
      <bottom/>
      <diagonal/>
    </border>
    <border>
      <left/>
      <right style="thin">
        <color rgb="FF000000"/>
      </right>
      <top style="medium">
        <color rgb="FF000000"/>
      </top>
      <bottom/>
      <diagonal/>
    </border>
    <border>
      <left/>
      <right style="thin">
        <color rgb="FF000000"/>
      </right>
      <top/>
      <bottom/>
      <diagonal/>
    </border>
    <border>
      <left style="thin">
        <color rgb="FF000000"/>
      </left>
      <right style="thin">
        <color rgb="FF000000"/>
      </right>
      <top style="medium">
        <color auto="1"/>
      </top>
      <bottom/>
      <diagonal/>
    </border>
    <border>
      <left/>
      <right style="medium">
        <color auto="1"/>
      </right>
      <top style="medium">
        <color auto="1"/>
      </top>
      <bottom style="medium">
        <color auto="1"/>
      </bottom>
      <diagonal/>
    </border>
    <border>
      <left/>
      <right style="thin">
        <color rgb="FF000000"/>
      </right>
      <top/>
      <bottom style="medium">
        <color rgb="FF000000"/>
      </bottom>
      <diagonal/>
    </border>
    <border>
      <left style="medium">
        <color auto="1"/>
      </left>
      <right/>
      <top/>
      <bottom/>
      <diagonal/>
    </border>
    <border>
      <left style="thin">
        <color auto="1"/>
      </left>
      <right/>
      <top/>
      <bottom/>
      <diagonal/>
    </border>
    <border>
      <left style="thin">
        <color auto="1"/>
      </left>
      <right/>
      <top/>
      <bottom style="thin">
        <color auto="1"/>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auto="1"/>
      </right>
      <top/>
      <bottom/>
      <diagonal/>
    </border>
    <border>
      <left/>
      <right style="medium">
        <color auto="1"/>
      </right>
      <top style="medium">
        <color auto="1"/>
      </top>
      <bottom/>
      <diagonal/>
    </border>
    <border>
      <left style="thin">
        <color rgb="FF000000"/>
      </left>
      <right style="medium">
        <color indexed="64"/>
      </right>
      <top style="medium">
        <color indexed="64"/>
      </top>
      <bottom/>
      <diagonal/>
    </border>
    <border>
      <left style="thin">
        <color rgb="FF000000"/>
      </left>
      <right/>
      <top style="medium">
        <color rgb="FF000000"/>
      </top>
      <bottom/>
      <diagonal/>
    </border>
    <border>
      <left style="thin">
        <color auto="1"/>
      </left>
      <right style="thin">
        <color auto="1"/>
      </right>
      <top style="thin">
        <color auto="1"/>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auto="1"/>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auto="1"/>
      </top>
      <bottom style="medium">
        <color rgb="FF000000"/>
      </bottom>
      <diagonal/>
    </border>
    <border>
      <left style="thin">
        <color auto="1"/>
      </left>
      <right style="medium">
        <color rgb="FF000000"/>
      </right>
      <top style="medium">
        <color rgb="FF000000"/>
      </top>
      <bottom/>
      <diagonal/>
    </border>
    <border>
      <left style="thin">
        <color auto="1"/>
      </left>
      <right style="medium">
        <color rgb="FF000000"/>
      </right>
      <top/>
      <bottom/>
      <diagonal/>
    </border>
    <border>
      <left style="thin">
        <color auto="1"/>
      </left>
      <right style="medium">
        <color rgb="FF000000"/>
      </right>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auto="1"/>
      </left>
      <right/>
      <top style="medium">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right/>
      <top style="thin">
        <color rgb="FF000000"/>
      </top>
      <bottom style="medium">
        <color rgb="FF000000"/>
      </bottom>
      <diagonal/>
    </border>
    <border>
      <left style="medium">
        <color auto="1"/>
      </left>
      <right/>
      <top style="medium">
        <color auto="1"/>
      </top>
      <bottom style="medium">
        <color auto="1"/>
      </bottom>
      <diagonal/>
    </border>
    <border>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thin">
        <color auto="1"/>
      </left>
      <right style="thin">
        <color auto="1"/>
      </right>
      <top style="medium">
        <color rgb="FF000000"/>
      </top>
      <bottom style="thin">
        <color auto="1"/>
      </bottom>
      <diagonal/>
    </border>
    <border>
      <left style="thin">
        <color auto="1"/>
      </left>
      <right/>
      <top style="medium">
        <color rgb="FF000000"/>
      </top>
      <bottom style="thin">
        <color auto="1"/>
      </bottom>
      <diagonal/>
    </border>
    <border>
      <left style="medium">
        <color rgb="FF000000"/>
      </left>
      <right style="thin">
        <color auto="1"/>
      </right>
      <top/>
      <bottom style="medium">
        <color rgb="FF000000"/>
      </bottom>
      <diagonal/>
    </border>
    <border>
      <left style="thin">
        <color auto="1"/>
      </left>
      <right/>
      <top style="thin">
        <color auto="1"/>
      </top>
      <bottom style="medium">
        <color rgb="FF000000"/>
      </bottom>
      <diagonal/>
    </border>
    <border>
      <left/>
      <right/>
      <top/>
      <bottom style="medium">
        <color rgb="FF000000"/>
      </bottom>
      <diagonal/>
    </border>
    <border>
      <left style="thin">
        <color rgb="FF000000"/>
      </left>
      <right style="medium">
        <color rgb="FF000000"/>
      </right>
      <top/>
      <bottom style="thin">
        <color rgb="FF000000"/>
      </bottom>
      <diagonal/>
    </border>
    <border>
      <left style="thin">
        <color auto="1"/>
      </left>
      <right/>
      <top/>
      <bottom style="medium">
        <color rgb="FF000000"/>
      </bottom>
      <diagonal/>
    </border>
    <border>
      <left style="thin">
        <color auto="1"/>
      </left>
      <right style="medium">
        <color rgb="FF000000"/>
      </right>
      <top/>
      <bottom style="medium">
        <color rgb="FF000000"/>
      </bottom>
      <diagonal/>
    </border>
    <border>
      <left style="medium">
        <color rgb="FF000000"/>
      </left>
      <right style="thin">
        <color auto="1"/>
      </right>
      <top style="medium">
        <color rgb="FF000000"/>
      </top>
      <bottom style="medium">
        <color rgb="FF000000"/>
      </bottom>
      <diagonal/>
    </border>
    <border>
      <left style="thin">
        <color auto="1"/>
      </left>
      <right style="thin">
        <color auto="1"/>
      </right>
      <top style="medium">
        <color rgb="FF000000"/>
      </top>
      <bottom style="medium">
        <color rgb="FF000000"/>
      </bottom>
      <diagonal/>
    </border>
    <border>
      <left style="thin">
        <color auto="1"/>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auto="1"/>
      </right>
      <top style="medium">
        <color rgb="FF000000"/>
      </top>
      <bottom/>
      <diagonal/>
    </border>
    <border>
      <left/>
      <right style="medium">
        <color rgb="FF000000"/>
      </right>
      <top/>
      <bottom style="medium">
        <color rgb="FF000000"/>
      </bottom>
      <diagonal/>
    </border>
    <border>
      <left style="thin">
        <color auto="1"/>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thin">
        <color rgb="FF000000"/>
      </left>
      <right/>
      <top style="thin">
        <color rgb="FF000000"/>
      </top>
      <bottom/>
      <diagonal/>
    </border>
    <border>
      <left style="medium">
        <color auto="1"/>
      </left>
      <right style="medium">
        <color auto="1"/>
      </right>
      <top style="medium">
        <color rgb="FF000000"/>
      </top>
      <bottom/>
      <diagonal/>
    </border>
    <border>
      <left/>
      <right style="medium">
        <color auto="1"/>
      </right>
      <top style="medium">
        <color rgb="FF000000"/>
      </top>
      <bottom/>
      <diagonal/>
    </border>
    <border>
      <left style="medium">
        <color rgb="FF000000"/>
      </left>
      <right style="thin">
        <color rgb="FF000000"/>
      </right>
      <top/>
      <bottom style="thin">
        <color rgb="FF000000"/>
      </bottom>
      <diagonal/>
    </border>
    <border>
      <left style="medium">
        <color auto="1"/>
      </left>
      <right/>
      <top style="medium">
        <color auto="1"/>
      </top>
      <bottom/>
      <diagonal/>
    </border>
    <border>
      <left style="thin">
        <color rgb="FF000000"/>
      </left>
      <right/>
      <top style="medium">
        <color rgb="FF000000"/>
      </top>
      <bottom style="thin">
        <color rgb="FF000000"/>
      </bottom>
      <diagonal/>
    </border>
    <border>
      <left/>
      <right style="medium">
        <color rgb="FF000000"/>
      </right>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auto="1"/>
      </left>
      <right style="thin">
        <color auto="1"/>
      </right>
      <top style="medium">
        <color rgb="FF000000"/>
      </top>
      <bottom/>
      <diagonal/>
    </border>
    <border>
      <left/>
      <right style="medium">
        <color rgb="FF000000"/>
      </right>
      <top style="medium">
        <color rgb="FF000000"/>
      </top>
      <bottom style="thin">
        <color indexed="64"/>
      </bottom>
      <diagonal/>
    </border>
    <border>
      <left style="medium">
        <color indexed="64"/>
      </left>
      <right style="thin">
        <color auto="1"/>
      </right>
      <top/>
      <bottom style="medium">
        <color rgb="FF000000"/>
      </bottom>
      <diagonal/>
    </border>
    <border>
      <left style="thin">
        <color auto="1"/>
      </left>
      <right style="thin">
        <color rgb="FF000000"/>
      </right>
      <top style="medium">
        <color auto="1"/>
      </top>
      <bottom/>
      <diagonal/>
    </border>
    <border>
      <left/>
      <right style="thin">
        <color auto="1"/>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medium">
        <color indexed="64"/>
      </bottom>
      <diagonal/>
    </border>
    <border>
      <left style="thin">
        <color auto="1"/>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rgb="FF000000"/>
      </top>
      <bottom style="thin">
        <color auto="1"/>
      </bottom>
      <diagonal/>
    </border>
    <border>
      <left style="thin">
        <color indexed="64"/>
      </left>
      <right style="medium">
        <color indexed="64"/>
      </right>
      <top style="thin">
        <color auto="1"/>
      </top>
      <bottom style="medium">
        <color rgb="FF000000"/>
      </bottom>
      <diagonal/>
    </border>
    <border>
      <left/>
      <right style="thin">
        <color auto="1"/>
      </right>
      <top style="medium">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indexed="64"/>
      </left>
      <right style="medium">
        <color auto="1"/>
      </right>
      <top style="medium">
        <color auto="1"/>
      </top>
      <bottom style="medium">
        <color rgb="FF000000"/>
      </bottom>
      <diagonal/>
    </border>
    <border>
      <left style="thin">
        <color indexed="64"/>
      </left>
      <right/>
      <top style="medium">
        <color auto="1"/>
      </top>
      <bottom style="medium">
        <color rgb="FF000000"/>
      </bottom>
      <diagonal/>
    </border>
    <border>
      <left style="thin">
        <color indexed="64"/>
      </left>
      <right style="thin">
        <color indexed="64"/>
      </right>
      <top style="medium">
        <color auto="1"/>
      </top>
      <bottom style="medium">
        <color rgb="FF000000"/>
      </bottom>
      <diagonal/>
    </border>
    <border>
      <left style="thin">
        <color rgb="FF000000"/>
      </left>
      <right style="medium">
        <color indexed="64"/>
      </right>
      <top/>
      <bottom style="medium">
        <color indexed="64"/>
      </bottom>
      <diagonal/>
    </border>
    <border>
      <left style="thin">
        <color auto="1"/>
      </left>
      <right/>
      <top style="medium">
        <color indexed="64"/>
      </top>
      <bottom/>
      <diagonal/>
    </border>
    <border>
      <left style="thin">
        <color rgb="FF000000"/>
      </left>
      <right style="medium">
        <color indexed="64"/>
      </right>
      <top style="medium">
        <color indexed="64"/>
      </top>
      <bottom style="thin">
        <color indexed="64"/>
      </bottom>
      <diagonal/>
    </border>
    <border>
      <left style="medium">
        <color indexed="64"/>
      </left>
      <right style="thin">
        <color auto="1"/>
      </right>
      <top style="medium">
        <color rgb="FF000000"/>
      </top>
      <bottom style="medium">
        <color indexed="64"/>
      </bottom>
      <diagonal/>
    </border>
    <border>
      <left style="thin">
        <color auto="1"/>
      </left>
      <right style="thin">
        <color auto="1"/>
      </right>
      <top style="medium">
        <color rgb="FF000000"/>
      </top>
      <bottom style="medium">
        <color indexed="64"/>
      </bottom>
      <diagonal/>
    </border>
    <border>
      <left style="thin">
        <color auto="1"/>
      </left>
      <right/>
      <top style="medium">
        <color rgb="FF000000"/>
      </top>
      <bottom style="medium">
        <color indexed="64"/>
      </bottom>
      <diagonal/>
    </border>
    <border>
      <left/>
      <right style="medium">
        <color indexed="64"/>
      </right>
      <top/>
      <bottom style="medium">
        <color indexed="64"/>
      </bottom>
      <diagonal/>
    </border>
    <border>
      <left/>
      <right style="thin">
        <color rgb="FF000000"/>
      </right>
      <top style="medium">
        <color indexed="64"/>
      </top>
      <bottom/>
      <diagonal/>
    </border>
    <border>
      <left style="thin">
        <color auto="1"/>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right/>
      <top/>
      <bottom style="medium">
        <color indexed="64"/>
      </bottom>
      <diagonal/>
    </border>
    <border>
      <left style="medium">
        <color auto="1"/>
      </left>
      <right style="thin">
        <color indexed="64"/>
      </right>
      <top style="medium">
        <color auto="1"/>
      </top>
      <bottom style="medium">
        <color rgb="FF000000"/>
      </bottom>
      <diagonal/>
    </border>
    <border>
      <left style="thin">
        <color rgb="FF000000"/>
      </left>
      <right style="thin">
        <color auto="1"/>
      </right>
      <top style="medium">
        <color auto="1"/>
      </top>
      <bottom style="thin">
        <color indexed="64"/>
      </bottom>
      <diagonal/>
    </border>
    <border>
      <left style="thin">
        <color rgb="FF000000"/>
      </left>
      <right style="thin">
        <color rgb="FF000000"/>
      </right>
      <top style="medium">
        <color auto="1"/>
      </top>
      <bottom style="thin">
        <color indexed="64"/>
      </bottom>
      <diagonal/>
    </border>
    <border>
      <left style="thin">
        <color rgb="FF000000"/>
      </left>
      <right/>
      <top style="medium">
        <color indexed="64"/>
      </top>
      <bottom style="thin">
        <color rgb="FF000000"/>
      </bottom>
      <diagonal/>
    </border>
    <border>
      <left style="thin">
        <color theme="0"/>
      </left>
      <right/>
      <top/>
      <bottom/>
      <diagonal/>
    </border>
    <border>
      <left style="thin">
        <color theme="0"/>
      </left>
      <right/>
      <top/>
      <bottom style="medium">
        <color indexed="64"/>
      </bottom>
      <diagonal/>
    </border>
    <border>
      <left/>
      <right/>
      <top/>
      <bottom style="thin">
        <color theme="0"/>
      </bottom>
      <diagonal/>
    </border>
    <border>
      <left style="thin">
        <color rgb="FF000000"/>
      </left>
      <right style="thin">
        <color auto="1"/>
      </right>
      <top style="thin">
        <color indexed="64"/>
      </top>
      <bottom style="medium">
        <color indexed="64"/>
      </bottom>
      <diagonal/>
    </border>
    <border>
      <left style="medium">
        <color indexed="64"/>
      </left>
      <right style="thin">
        <color auto="1"/>
      </right>
      <top/>
      <bottom/>
      <diagonal/>
    </border>
    <border>
      <left style="thin">
        <color rgb="FF000000"/>
      </left>
      <right style="medium">
        <color indexed="64"/>
      </right>
      <top style="thin">
        <color rgb="FF000000"/>
      </top>
      <bottom style="thin">
        <color rgb="FF000000"/>
      </bottom>
      <diagonal/>
    </border>
    <border>
      <left/>
      <right style="thin">
        <color auto="1"/>
      </right>
      <top/>
      <bottom style="medium">
        <color indexed="64"/>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right style="medium">
        <color indexed="64"/>
      </right>
      <top style="thin">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style="thin">
        <color rgb="FF000000"/>
      </right>
      <top style="medium">
        <color indexed="64"/>
      </top>
      <bottom/>
      <diagonal/>
    </border>
    <border>
      <left style="medium">
        <color indexed="64"/>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right/>
      <top/>
      <bottom style="thin">
        <color rgb="FF000000"/>
      </bottom>
      <diagonal/>
    </border>
    <border>
      <left style="thin">
        <color rgb="FF000000"/>
      </left>
      <right style="medium">
        <color rgb="FF000000"/>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style="thin">
        <color rgb="FF000000"/>
      </bottom>
      <diagonal/>
    </border>
    <border>
      <left style="thin">
        <color auto="1"/>
      </left>
      <right style="medium">
        <color indexed="64"/>
      </right>
      <top style="thin">
        <color rgb="FF000000"/>
      </top>
      <bottom style="medium">
        <color indexed="64"/>
      </bottom>
      <diagonal/>
    </border>
    <border>
      <left style="thin">
        <color auto="1"/>
      </left>
      <right style="medium">
        <color rgb="FF000000"/>
      </right>
      <top style="thin">
        <color rgb="FF000000"/>
      </top>
      <bottom style="medium">
        <color rgb="FF000000"/>
      </bottom>
      <diagonal/>
    </border>
  </borders>
  <cellStyleXfs count="2">
    <xf numFmtId="0" fontId="0" fillId="0" borderId="0"/>
    <xf numFmtId="0" fontId="5" fillId="0" borderId="0" applyNumberFormat="0" applyFill="0" applyBorder="0" applyAlignment="0" applyProtection="0"/>
  </cellStyleXfs>
  <cellXfs count="1154">
    <xf numFmtId="0" fontId="0" fillId="0" borderId="0" xfId="0"/>
    <xf numFmtId="0" fontId="0" fillId="0" borderId="0" xfId="0" applyAlignment="1">
      <alignment vertical="center"/>
    </xf>
    <xf numFmtId="0" fontId="0" fillId="0" borderId="0" xfId="0" applyAlignment="1">
      <alignment wrapText="1"/>
    </xf>
    <xf numFmtId="0" fontId="0" fillId="0" borderId="8" xfId="0" applyBorder="1"/>
    <xf numFmtId="0" fontId="0" fillId="0" borderId="8" xfId="0" applyFont="1" applyBorder="1" applyAlignment="1">
      <alignment wrapText="1"/>
    </xf>
    <xf numFmtId="0" fontId="0" fillId="0" borderId="0" xfId="0" applyFont="1" applyBorder="1" applyAlignment="1">
      <alignment wrapText="1"/>
    </xf>
    <xf numFmtId="0" fontId="0" fillId="0" borderId="0" xfId="0" applyFont="1" applyBorder="1"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0" xfId="0" applyFont="1" applyAlignment="1">
      <alignment vertical="center"/>
    </xf>
    <xf numFmtId="0" fontId="4" fillId="0" borderId="0" xfId="0" applyFont="1"/>
    <xf numFmtId="0" fontId="1" fillId="2" borderId="10" xfId="0" applyFont="1" applyFill="1" applyBorder="1" applyAlignment="1">
      <alignment horizontal="center" vertical="center"/>
    </xf>
    <xf numFmtId="0" fontId="0" fillId="0" borderId="0" xfId="0" applyBorder="1"/>
    <xf numFmtId="0" fontId="0" fillId="0" borderId="7" xfId="0" applyBorder="1"/>
    <xf numFmtId="0" fontId="0" fillId="0" borderId="0" xfId="0" applyAlignment="1">
      <alignment horizontal="center" vertical="center"/>
    </xf>
    <xf numFmtId="0" fontId="0" fillId="0" borderId="9" xfId="0" applyBorder="1" applyAlignment="1">
      <alignment vertical="top"/>
    </xf>
    <xf numFmtId="0" fontId="0" fillId="0" borderId="8" xfId="0" applyFill="1" applyBorder="1" applyAlignment="1">
      <alignment vertical="top"/>
    </xf>
    <xf numFmtId="0" fontId="0" fillId="0" borderId="8" xfId="0" applyBorder="1" applyAlignment="1">
      <alignment vertical="top" wrapText="1"/>
    </xf>
    <xf numFmtId="0" fontId="0" fillId="0" borderId="8" xfId="0" applyBorder="1" applyAlignment="1">
      <alignment vertical="top"/>
    </xf>
    <xf numFmtId="0" fontId="0" fillId="0" borderId="0" xfId="0" applyAlignment="1">
      <alignment vertical="top"/>
    </xf>
    <xf numFmtId="0" fontId="0" fillId="0" borderId="8" xfId="0" applyFont="1" applyFill="1" applyBorder="1" applyAlignment="1">
      <alignment vertical="top"/>
    </xf>
    <xf numFmtId="0" fontId="0" fillId="0" borderId="9" xfId="0" applyFont="1" applyFill="1" applyBorder="1" applyAlignment="1">
      <alignment vertical="top"/>
    </xf>
    <xf numFmtId="0" fontId="0" fillId="0" borderId="0" xfId="0" applyFont="1" applyAlignment="1">
      <alignment horizontal="center" vertical="center"/>
    </xf>
    <xf numFmtId="0" fontId="0" fillId="0" borderId="0" xfId="0" applyAlignment="1">
      <alignment vertical="top" wrapText="1"/>
    </xf>
    <xf numFmtId="0" fontId="0" fillId="0" borderId="18" xfId="0" applyBorder="1"/>
    <xf numFmtId="0" fontId="0" fillId="0" borderId="19" xfId="0" applyBorder="1"/>
    <xf numFmtId="0" fontId="0" fillId="0" borderId="19" xfId="0" applyBorder="1" applyAlignment="1">
      <alignment wrapText="1"/>
    </xf>
    <xf numFmtId="0" fontId="0" fillId="0" borderId="0" xfId="0" applyFont="1" applyBorder="1" applyAlignment="1">
      <alignment vertical="top"/>
    </xf>
    <xf numFmtId="0" fontId="0" fillId="0" borderId="0" xfId="0" applyBorder="1" applyAlignment="1">
      <alignment vertical="top" wrapText="1"/>
    </xf>
    <xf numFmtId="0" fontId="0" fillId="0" borderId="16" xfId="0" applyBorder="1" applyAlignment="1">
      <alignment wrapText="1"/>
    </xf>
    <xf numFmtId="0" fontId="0" fillId="0" borderId="23" xfId="0" applyBorder="1" applyAlignment="1">
      <alignment wrapText="1"/>
    </xf>
    <xf numFmtId="0" fontId="0" fillId="0" borderId="0" xfId="0" applyBorder="1" applyAlignment="1">
      <alignment horizontal="center" vertical="center"/>
    </xf>
    <xf numFmtId="0" fontId="0" fillId="0" borderId="0" xfId="0" applyBorder="1" applyAlignment="1">
      <alignment vertical="top"/>
    </xf>
    <xf numFmtId="0" fontId="0" fillId="0" borderId="19" xfId="0" applyBorder="1" applyAlignment="1">
      <alignment vertical="top"/>
    </xf>
    <xf numFmtId="0" fontId="4" fillId="0" borderId="0" xfId="0" applyFont="1" applyAlignment="1"/>
    <xf numFmtId="0" fontId="0" fillId="0" borderId="0" xfId="0" applyAlignment="1"/>
    <xf numFmtId="0" fontId="4" fillId="0" borderId="0" xfId="0" applyFont="1" applyAlignment="1">
      <alignment vertical="top"/>
    </xf>
    <xf numFmtId="0" fontId="0" fillId="0" borderId="8" xfId="0" applyFill="1" applyBorder="1" applyAlignment="1">
      <alignment vertical="top" wrapText="1"/>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horizontal="left" wrapText="1"/>
    </xf>
    <xf numFmtId="0" fontId="0" fillId="0" borderId="0" xfId="0" applyBorder="1" applyAlignment="1">
      <alignment horizontal="left" vertical="top"/>
    </xf>
    <xf numFmtId="0" fontId="0" fillId="0" borderId="0" xfId="0" applyBorder="1" applyAlignment="1">
      <alignment horizontal="left"/>
    </xf>
    <xf numFmtId="0" fontId="6" fillId="0" borderId="0" xfId="0" applyFont="1" applyAlignment="1">
      <alignment horizontal="left" vertical="center"/>
    </xf>
    <xf numFmtId="0" fontId="2" fillId="2" borderId="10" xfId="0" applyFont="1" applyFill="1" applyBorder="1" applyAlignment="1">
      <alignment horizontal="center" vertical="center" wrapText="1"/>
    </xf>
    <xf numFmtId="0" fontId="0" fillId="0" borderId="26" xfId="0" applyBorder="1" applyAlignment="1">
      <alignment horizontal="center" vertical="center"/>
    </xf>
    <xf numFmtId="0" fontId="0" fillId="0" borderId="9" xfId="0" applyFont="1" applyFill="1" applyBorder="1" applyAlignment="1">
      <alignment wrapText="1"/>
    </xf>
    <xf numFmtId="0" fontId="0" fillId="0" borderId="8" xfId="0" applyFont="1" applyFill="1" applyBorder="1" applyAlignment="1">
      <alignment wrapText="1"/>
    </xf>
    <xf numFmtId="0" fontId="0" fillId="0" borderId="4" xfId="0" applyBorder="1"/>
    <xf numFmtId="0" fontId="0" fillId="0" borderId="2" xfId="0" applyBorder="1"/>
    <xf numFmtId="0" fontId="8" fillId="3" borderId="30" xfId="0" applyFont="1" applyFill="1" applyBorder="1" applyAlignment="1">
      <alignment horizontal="center" vertical="center" wrapText="1"/>
    </xf>
    <xf numFmtId="0" fontId="0" fillId="0" borderId="0" xfId="0" applyFont="1" applyAlignment="1">
      <alignment horizontal="left" vertical="center"/>
    </xf>
    <xf numFmtId="0" fontId="0" fillId="4" borderId="8" xfId="0" applyFont="1" applyFill="1" applyBorder="1" applyAlignment="1">
      <alignment horizontal="center" vertical="center"/>
    </xf>
    <xf numFmtId="0" fontId="0" fillId="4" borderId="8" xfId="0" applyFill="1" applyBorder="1"/>
    <xf numFmtId="0" fontId="1" fillId="5" borderId="5" xfId="0" applyFont="1" applyFill="1" applyBorder="1" applyAlignment="1">
      <alignment horizontal="center" vertical="center"/>
    </xf>
    <xf numFmtId="0" fontId="0" fillId="6" borderId="8" xfId="0" applyFill="1" applyBorder="1"/>
    <xf numFmtId="0" fontId="0" fillId="6" borderId="8" xfId="0" applyFont="1" applyFill="1" applyBorder="1" applyAlignment="1">
      <alignment horizontal="center" vertical="center"/>
    </xf>
    <xf numFmtId="0" fontId="0" fillId="6" borderId="2" xfId="0" applyFill="1" applyBorder="1"/>
    <xf numFmtId="0" fontId="0" fillId="3" borderId="9" xfId="0" applyFill="1" applyBorder="1"/>
    <xf numFmtId="0" fontId="0" fillId="4" borderId="4" xfId="0" applyFill="1" applyBorder="1"/>
    <xf numFmtId="0" fontId="0" fillId="4" borderId="2" xfId="0" applyFill="1" applyBorder="1"/>
    <xf numFmtId="0" fontId="0" fillId="6" borderId="2" xfId="0" applyFont="1" applyFill="1" applyBorder="1" applyAlignment="1">
      <alignment horizontal="center" vertical="center"/>
    </xf>
    <xf numFmtId="0" fontId="0" fillId="3" borderId="8" xfId="0" applyFill="1" applyBorder="1"/>
    <xf numFmtId="0" fontId="0" fillId="5" borderId="9" xfId="0" applyFont="1" applyFill="1" applyBorder="1" applyAlignment="1">
      <alignment horizontal="center" vertical="center"/>
    </xf>
    <xf numFmtId="0" fontId="0" fillId="5" borderId="9" xfId="0" applyFill="1" applyBorder="1"/>
    <xf numFmtId="0" fontId="0" fillId="6" borderId="33" xfId="0" applyFont="1" applyFill="1" applyBorder="1" applyAlignment="1">
      <alignment horizontal="center" vertical="center"/>
    </xf>
    <xf numFmtId="0" fontId="0" fillId="4" borderId="7" xfId="0" applyFill="1" applyBorder="1"/>
    <xf numFmtId="0" fontId="9" fillId="2" borderId="2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34" xfId="0" applyBorder="1" applyAlignment="1">
      <alignment wrapText="1"/>
    </xf>
    <xf numFmtId="0" fontId="0" fillId="4" borderId="2" xfId="0" applyFill="1" applyBorder="1" applyAlignment="1">
      <alignment horizontal="center" vertical="center"/>
    </xf>
    <xf numFmtId="0" fontId="0" fillId="5" borderId="9" xfId="0" applyFill="1" applyBorder="1" applyAlignment="1">
      <alignment horizontal="center" vertical="center" wrapText="1"/>
    </xf>
    <xf numFmtId="0" fontId="0" fillId="0" borderId="31" xfId="0" applyFont="1" applyFill="1" applyBorder="1" applyAlignment="1">
      <alignment vertical="top"/>
    </xf>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8" xfId="0" applyFont="1" applyFill="1" applyBorder="1" applyAlignment="1">
      <alignment horizontal="center" vertical="center" wrapText="1"/>
    </xf>
    <xf numFmtId="0" fontId="0" fillId="6" borderId="8" xfId="0" applyFill="1" applyBorder="1" applyAlignment="1">
      <alignment horizontal="center" vertical="center"/>
    </xf>
    <xf numFmtId="0" fontId="0" fillId="6" borderId="2" xfId="0" applyFill="1" applyBorder="1" applyAlignment="1">
      <alignment horizontal="center" vertical="center"/>
    </xf>
    <xf numFmtId="0" fontId="0" fillId="6" borderId="8"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0" fillId="0" borderId="40" xfId="0" applyBorder="1"/>
    <xf numFmtId="0" fontId="0" fillId="0" borderId="34" xfId="0" applyBorder="1"/>
    <xf numFmtId="0" fontId="0" fillId="6" borderId="19" xfId="0" applyFill="1" applyBorder="1" applyAlignment="1">
      <alignment horizontal="center" vertical="center"/>
    </xf>
    <xf numFmtId="0" fontId="0" fillId="4" borderId="14" xfId="0" applyFill="1" applyBorder="1" applyAlignment="1">
      <alignment horizontal="center" vertical="center"/>
    </xf>
    <xf numFmtId="0" fontId="0" fillId="0" borderId="0" xfId="0" applyFill="1" applyAlignment="1">
      <alignment horizontal="left" vertical="center"/>
    </xf>
    <xf numFmtId="0" fontId="0" fillId="0" borderId="0" xfId="0" applyFill="1"/>
    <xf numFmtId="0" fontId="0" fillId="0" borderId="0" xfId="0" applyFill="1" applyAlignment="1">
      <alignment horizontal="center" vertical="center"/>
    </xf>
    <xf numFmtId="0" fontId="0" fillId="6" borderId="19" xfId="0" applyFill="1" applyBorder="1"/>
    <xf numFmtId="0" fontId="0" fillId="8" borderId="4" xfId="0" applyFill="1" applyBorder="1"/>
    <xf numFmtId="0" fontId="0" fillId="8" borderId="8" xfId="0" applyFill="1" applyBorder="1"/>
    <xf numFmtId="0" fontId="0" fillId="8" borderId="2" xfId="0" applyFill="1" applyBorder="1"/>
    <xf numFmtId="0" fontId="0" fillId="9" borderId="4" xfId="0" applyFill="1" applyBorder="1" applyAlignment="1">
      <alignment horizontal="center" vertical="center"/>
    </xf>
    <xf numFmtId="0" fontId="0" fillId="9" borderId="4" xfId="0" applyFill="1" applyBorder="1" applyAlignment="1">
      <alignment vertical="top" wrapText="1"/>
    </xf>
    <xf numFmtId="0" fontId="0" fillId="9" borderId="4" xfId="0" applyFill="1" applyBorder="1" applyAlignment="1">
      <alignment vertical="top"/>
    </xf>
    <xf numFmtId="0" fontId="0" fillId="9" borderId="7" xfId="0" applyFill="1" applyBorder="1" applyAlignment="1">
      <alignment horizontal="center" vertical="center"/>
    </xf>
    <xf numFmtId="0" fontId="0" fillId="9" borderId="7" xfId="0" applyFill="1" applyBorder="1" applyAlignment="1">
      <alignment vertical="top" wrapText="1"/>
    </xf>
    <xf numFmtId="0" fontId="0" fillId="9" borderId="7" xfId="0" applyFill="1" applyBorder="1" applyAlignment="1">
      <alignment vertical="top"/>
    </xf>
    <xf numFmtId="0" fontId="0" fillId="0" borderId="9" xfId="0" applyBorder="1" applyAlignment="1">
      <alignment wrapText="1"/>
    </xf>
    <xf numFmtId="0" fontId="0" fillId="5" borderId="9" xfId="0" applyFill="1" applyBorder="1" applyAlignment="1">
      <alignment horizontal="center" vertical="center"/>
    </xf>
    <xf numFmtId="0" fontId="0" fillId="8" borderId="7" xfId="0" applyFill="1" applyBorder="1"/>
    <xf numFmtId="0" fontId="0" fillId="9" borderId="8" xfId="0" applyFont="1" applyFill="1" applyBorder="1" applyAlignment="1">
      <alignment vertical="top"/>
    </xf>
    <xf numFmtId="0" fontId="1" fillId="0" borderId="0" xfId="0" applyFont="1"/>
    <xf numFmtId="0" fontId="1" fillId="0" borderId="0" xfId="0" applyFont="1" applyBorder="1" applyAlignment="1">
      <alignment horizontal="center"/>
    </xf>
    <xf numFmtId="0" fontId="0" fillId="0" borderId="0" xfId="0" applyFont="1"/>
    <xf numFmtId="0" fontId="0" fillId="0" borderId="20" xfId="0" applyFont="1" applyBorder="1" applyAlignment="1">
      <alignment horizontal="center"/>
    </xf>
    <xf numFmtId="0" fontId="0" fillId="9" borderId="45" xfId="0" applyFill="1" applyBorder="1" applyAlignment="1">
      <alignment horizontal="center" vertical="center"/>
    </xf>
    <xf numFmtId="0" fontId="0" fillId="9" borderId="45" xfId="0" applyFill="1" applyBorder="1" applyAlignment="1">
      <alignment vertical="top" wrapText="1"/>
    </xf>
    <xf numFmtId="0" fontId="0" fillId="9" borderId="45" xfId="0" applyFill="1" applyBorder="1" applyAlignment="1">
      <alignment vertical="top"/>
    </xf>
    <xf numFmtId="0" fontId="0" fillId="6" borderId="34" xfId="0" applyFill="1" applyBorder="1" applyAlignment="1">
      <alignment horizontal="center" vertical="center"/>
    </xf>
    <xf numFmtId="0" fontId="0" fillId="6" borderId="34" xfId="0" applyFill="1" applyBorder="1"/>
    <xf numFmtId="0" fontId="0" fillId="8" borderId="34" xfId="0" applyFill="1" applyBorder="1"/>
    <xf numFmtId="0" fontId="0" fillId="0" borderId="34" xfId="0" applyFont="1" applyBorder="1"/>
    <xf numFmtId="0" fontId="0" fillId="0" borderId="46" xfId="0" applyFont="1" applyBorder="1"/>
    <xf numFmtId="0" fontId="0" fillId="0" borderId="19" xfId="0" applyFont="1" applyBorder="1" applyAlignment="1">
      <alignment horizontal="center"/>
    </xf>
    <xf numFmtId="0" fontId="0" fillId="8" borderId="19" xfId="0" applyFill="1" applyBorder="1"/>
    <xf numFmtId="0" fontId="0" fillId="0" borderId="19" xfId="0" applyFont="1" applyBorder="1"/>
    <xf numFmtId="0" fontId="0" fillId="0" borderId="47" xfId="0" applyFont="1" applyBorder="1"/>
    <xf numFmtId="0" fontId="0" fillId="0" borderId="48" xfId="0" applyFont="1" applyBorder="1" applyAlignment="1">
      <alignment horizontal="center"/>
    </xf>
    <xf numFmtId="0" fontId="0" fillId="0" borderId="23" xfId="0" applyFont="1" applyBorder="1" applyAlignment="1">
      <alignment horizontal="center"/>
    </xf>
    <xf numFmtId="0" fontId="0" fillId="0" borderId="18" xfId="0" applyFont="1" applyBorder="1"/>
    <xf numFmtId="0" fontId="0" fillId="0" borderId="49" xfId="0" applyFont="1" applyBorder="1"/>
    <xf numFmtId="0" fontId="0" fillId="0" borderId="23" xfId="0" applyFont="1" applyBorder="1"/>
    <xf numFmtId="0" fontId="0" fillId="0" borderId="50" xfId="0" applyFont="1" applyBorder="1"/>
    <xf numFmtId="0" fontId="1" fillId="5" borderId="34" xfId="0" applyFont="1" applyFill="1" applyBorder="1" applyAlignment="1">
      <alignment horizontal="center" vertical="center"/>
    </xf>
    <xf numFmtId="0" fontId="0" fillId="5" borderId="34" xfId="0" applyFill="1" applyBorder="1" applyAlignment="1">
      <alignment horizontal="center" vertical="center" wrapText="1"/>
    </xf>
    <xf numFmtId="0" fontId="0" fillId="5" borderId="34" xfId="0" applyFill="1" applyBorder="1" applyAlignment="1">
      <alignment horizontal="center" vertical="center"/>
    </xf>
    <xf numFmtId="0" fontId="0" fillId="5" borderId="34" xfId="0" applyFill="1" applyBorder="1"/>
    <xf numFmtId="0" fontId="0" fillId="0" borderId="20" xfId="0" applyFont="1" applyFill="1" applyBorder="1" applyAlignment="1">
      <alignment horizontal="center"/>
    </xf>
    <xf numFmtId="0" fontId="0" fillId="0" borderId="19" xfId="0" applyFont="1" applyFill="1" applyBorder="1" applyAlignment="1">
      <alignment horizontal="center"/>
    </xf>
    <xf numFmtId="0" fontId="0" fillId="0" borderId="45" xfId="0" applyFill="1" applyBorder="1" applyAlignment="1">
      <alignment horizontal="center" vertical="center"/>
    </xf>
    <xf numFmtId="0" fontId="0" fillId="0" borderId="45" xfId="0" applyFill="1" applyBorder="1" applyAlignment="1">
      <alignment vertical="top" wrapText="1"/>
    </xf>
    <xf numFmtId="0" fontId="0" fillId="0" borderId="45" xfId="0" applyFill="1" applyBorder="1" applyAlignment="1">
      <alignment vertical="top"/>
    </xf>
    <xf numFmtId="0" fontId="0" fillId="14" borderId="18" xfId="0" applyFont="1" applyFill="1" applyBorder="1" applyAlignment="1">
      <alignment horizontal="center"/>
    </xf>
    <xf numFmtId="0" fontId="0" fillId="14" borderId="19" xfId="0" applyFont="1" applyFill="1" applyBorder="1" applyAlignment="1">
      <alignment horizontal="center"/>
    </xf>
    <xf numFmtId="0" fontId="0" fillId="9" borderId="17" xfId="0" applyFill="1" applyBorder="1" applyAlignment="1">
      <alignment horizontal="center" vertical="center"/>
    </xf>
    <xf numFmtId="0" fontId="0" fillId="9" borderId="18" xfId="0" applyFill="1" applyBorder="1" applyAlignment="1">
      <alignment vertical="top" wrapText="1"/>
    </xf>
    <xf numFmtId="0" fontId="0" fillId="9" borderId="18" xfId="0" applyFill="1" applyBorder="1" applyAlignment="1">
      <alignment horizontal="center" vertical="center"/>
    </xf>
    <xf numFmtId="0" fontId="0" fillId="8" borderId="18" xfId="0" applyFill="1" applyBorder="1"/>
    <xf numFmtId="0" fontId="1" fillId="8" borderId="16" xfId="0" applyFont="1" applyFill="1" applyBorder="1"/>
    <xf numFmtId="0" fontId="0" fillId="9" borderId="17" xfId="0" applyFill="1" applyBorder="1" applyAlignment="1">
      <alignment vertical="top" wrapText="1"/>
    </xf>
    <xf numFmtId="0" fontId="0" fillId="6" borderId="18" xfId="0" applyFill="1" applyBorder="1" applyAlignment="1">
      <alignment horizontal="center" vertical="center"/>
    </xf>
    <xf numFmtId="0" fontId="1" fillId="5" borderId="4" xfId="0" applyFont="1" applyFill="1" applyBorder="1" applyAlignment="1">
      <alignment horizontal="center" vertical="center"/>
    </xf>
    <xf numFmtId="0" fontId="0" fillId="5" borderId="8" xfId="0" applyFill="1" applyBorder="1" applyAlignment="1">
      <alignment horizontal="center" vertical="center" wrapText="1"/>
    </xf>
    <xf numFmtId="0" fontId="0" fillId="5" borderId="8" xfId="0" applyFill="1" applyBorder="1" applyAlignment="1">
      <alignment horizontal="center" vertical="center"/>
    </xf>
    <xf numFmtId="0" fontId="0" fillId="5" borderId="8" xfId="0" applyFill="1" applyBorder="1"/>
    <xf numFmtId="0" fontId="1" fillId="5" borderId="51" xfId="0" applyFont="1" applyFill="1" applyBorder="1" applyAlignment="1">
      <alignment horizontal="center" vertical="center"/>
    </xf>
    <xf numFmtId="0" fontId="0" fillId="5" borderId="23" xfId="0" applyFill="1" applyBorder="1" applyAlignment="1">
      <alignment horizontal="center" vertical="center" wrapText="1"/>
    </xf>
    <xf numFmtId="0" fontId="0" fillId="5" borderId="23" xfId="0" applyFill="1" applyBorder="1" applyAlignment="1">
      <alignment horizontal="center" vertical="center"/>
    </xf>
    <xf numFmtId="0" fontId="0" fillId="5" borderId="23" xfId="0" applyFill="1" applyBorder="1"/>
    <xf numFmtId="0" fontId="0" fillId="9" borderId="0" xfId="0" applyFont="1" applyFill="1"/>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9" borderId="38" xfId="0" applyFill="1" applyBorder="1" applyAlignment="1">
      <alignment vertical="top" wrapText="1"/>
    </xf>
    <xf numFmtId="0" fontId="0" fillId="0" borderId="20" xfId="0" applyFill="1" applyBorder="1" applyAlignment="1">
      <alignment vertical="top" wrapText="1"/>
    </xf>
    <xf numFmtId="0" fontId="0" fillId="0" borderId="19" xfId="0" applyFill="1" applyBorder="1" applyAlignment="1">
      <alignment vertical="top" wrapText="1"/>
    </xf>
    <xf numFmtId="0" fontId="0" fillId="0" borderId="33" xfId="0" applyFill="1" applyBorder="1" applyAlignment="1">
      <alignment vertical="top" wrapText="1"/>
    </xf>
    <xf numFmtId="0" fontId="0" fillId="9" borderId="18" xfId="0" applyFill="1" applyBorder="1" applyAlignment="1">
      <alignment horizontal="left" vertical="center" wrapText="1"/>
    </xf>
    <xf numFmtId="0" fontId="0" fillId="0" borderId="17" xfId="0" applyFont="1" applyBorder="1" applyAlignment="1">
      <alignment horizontal="center"/>
    </xf>
    <xf numFmtId="0" fontId="0" fillId="9" borderId="18" xfId="0" applyFont="1" applyFill="1" applyBorder="1" applyAlignment="1">
      <alignment horizontal="center"/>
    </xf>
    <xf numFmtId="0" fontId="1" fillId="5" borderId="45" xfId="0" applyFont="1" applyFill="1" applyBorder="1" applyAlignment="1">
      <alignment horizontal="center" vertical="center"/>
    </xf>
    <xf numFmtId="0" fontId="0" fillId="5" borderId="19" xfId="0" applyFill="1" applyBorder="1" applyAlignment="1">
      <alignment horizontal="center" vertical="center" wrapText="1"/>
    </xf>
    <xf numFmtId="0" fontId="0" fillId="5" borderId="19" xfId="0" applyFill="1" applyBorder="1" applyAlignment="1">
      <alignment horizontal="center" vertical="center"/>
    </xf>
    <xf numFmtId="0" fontId="0" fillId="5" borderId="19" xfId="0" applyFill="1" applyBorder="1"/>
    <xf numFmtId="0" fontId="0" fillId="15" borderId="0" xfId="0" applyFont="1" applyFill="1"/>
    <xf numFmtId="0" fontId="0" fillId="5" borderId="8" xfId="0" applyFont="1" applyFill="1" applyBorder="1" applyAlignment="1">
      <alignment horizontal="center" vertical="center"/>
    </xf>
    <xf numFmtId="0" fontId="0" fillId="0" borderId="17" xfId="0" applyBorder="1"/>
    <xf numFmtId="0" fontId="0" fillId="0" borderId="49" xfId="0" applyBorder="1"/>
    <xf numFmtId="0" fontId="0" fillId="0" borderId="20" xfId="0" applyBorder="1"/>
    <xf numFmtId="0" fontId="0" fillId="0" borderId="47" xfId="0" applyBorder="1"/>
    <xf numFmtId="0" fontId="0" fillId="0" borderId="48" xfId="0" applyBorder="1"/>
    <xf numFmtId="0" fontId="0" fillId="0" borderId="23" xfId="0" applyBorder="1"/>
    <xf numFmtId="0" fontId="0" fillId="0" borderId="50" xfId="0" applyBorder="1"/>
    <xf numFmtId="0" fontId="0" fillId="9" borderId="18" xfId="0" applyFill="1" applyBorder="1"/>
    <xf numFmtId="0" fontId="0" fillId="9" borderId="19" xfId="0" applyFill="1" applyBorder="1"/>
    <xf numFmtId="0" fontId="0" fillId="9" borderId="13" xfId="0" applyFont="1" applyFill="1" applyBorder="1" applyAlignment="1">
      <alignment horizontal="center" vertical="center"/>
    </xf>
    <xf numFmtId="0" fontId="0" fillId="9" borderId="14" xfId="0" applyFont="1" applyFill="1" applyBorder="1" applyAlignment="1">
      <alignment horizontal="center" vertical="center"/>
    </xf>
    <xf numFmtId="0" fontId="0" fillId="9" borderId="14" xfId="0" applyFont="1" applyFill="1" applyBorder="1" applyAlignment="1">
      <alignment wrapText="1"/>
    </xf>
    <xf numFmtId="0" fontId="0" fillId="9" borderId="14" xfId="0" applyFont="1" applyFill="1" applyBorder="1" applyAlignment="1">
      <alignment vertical="top"/>
    </xf>
    <xf numFmtId="0" fontId="0" fillId="4" borderId="14" xfId="0" applyFont="1" applyFill="1" applyBorder="1" applyAlignment="1">
      <alignment horizontal="center" vertical="center"/>
    </xf>
    <xf numFmtId="0" fontId="0" fillId="4" borderId="14" xfId="0" applyFill="1" applyBorder="1"/>
    <xf numFmtId="0" fontId="0" fillId="0" borderId="14" xfId="0" applyBorder="1"/>
    <xf numFmtId="0" fontId="0" fillId="0" borderId="52" xfId="0" applyBorder="1"/>
    <xf numFmtId="0" fontId="0" fillId="0" borderId="53" xfId="0" applyBorder="1"/>
    <xf numFmtId="0" fontId="0" fillId="0" borderId="54" xfId="0" applyBorder="1"/>
    <xf numFmtId="0" fontId="0" fillId="4" borderId="14"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8" xfId="0" applyFont="1" applyFill="1" applyBorder="1"/>
    <xf numFmtId="0" fontId="0" fillId="3" borderId="53" xfId="0" applyFill="1" applyBorder="1"/>
    <xf numFmtId="0" fontId="1" fillId="5" borderId="8" xfId="0" applyFont="1" applyFill="1" applyBorder="1" applyAlignment="1">
      <alignment horizontal="center" vertical="center" wrapText="1"/>
    </xf>
    <xf numFmtId="0" fontId="0" fillId="4" borderId="18" xfId="0" applyFont="1" applyFill="1" applyBorder="1" applyAlignment="1">
      <alignment horizontal="center" vertical="center"/>
    </xf>
    <xf numFmtId="0" fontId="0" fillId="6" borderId="19" xfId="0" applyFont="1" applyFill="1" applyBorder="1" applyAlignment="1">
      <alignment horizontal="center" vertical="center"/>
    </xf>
    <xf numFmtId="0" fontId="1" fillId="5" borderId="23" xfId="0" applyFont="1" applyFill="1" applyBorder="1" applyAlignment="1">
      <alignment horizontal="center" vertical="center" wrapText="1"/>
    </xf>
    <xf numFmtId="0" fontId="0" fillId="0" borderId="12" xfId="0" applyBorder="1"/>
    <xf numFmtId="0" fontId="0" fillId="0" borderId="56" xfId="0" applyBorder="1"/>
    <xf numFmtId="0" fontId="0" fillId="0" borderId="57" xfId="0" applyBorder="1"/>
    <xf numFmtId="0" fontId="0" fillId="0" borderId="16" xfId="0" applyBorder="1"/>
    <xf numFmtId="0" fontId="0" fillId="0" borderId="58" xfId="0" applyBorder="1"/>
    <xf numFmtId="0" fontId="0" fillId="0" borderId="59" xfId="0" applyBorder="1"/>
    <xf numFmtId="0" fontId="0" fillId="0" borderId="46" xfId="0" applyBorder="1"/>
    <xf numFmtId="0" fontId="0" fillId="0" borderId="61" xfId="0" applyBorder="1"/>
    <xf numFmtId="0" fontId="0" fillId="0" borderId="62" xfId="0" applyBorder="1"/>
    <xf numFmtId="0" fontId="0" fillId="9" borderId="12" xfId="0" applyFill="1" applyBorder="1"/>
    <xf numFmtId="0" fontId="0" fillId="6" borderId="19" xfId="0" applyFont="1" applyFill="1" applyBorder="1" applyAlignment="1">
      <alignment horizontal="left" vertical="center"/>
    </xf>
    <xf numFmtId="0" fontId="0" fillId="5" borderId="23" xfId="0" applyFill="1" applyBorder="1" applyAlignment="1">
      <alignment horizontal="left" vertical="center" wrapText="1"/>
    </xf>
    <xf numFmtId="0" fontId="0" fillId="4" borderId="14" xfId="0" applyFont="1" applyFill="1" applyBorder="1" applyAlignment="1">
      <alignment horizontal="left" vertical="center"/>
    </xf>
    <xf numFmtId="0" fontId="1" fillId="15" borderId="0" xfId="0" applyFont="1" applyFill="1"/>
    <xf numFmtId="0" fontId="0" fillId="8" borderId="40" xfId="0" applyFill="1" applyBorder="1"/>
    <xf numFmtId="0" fontId="0" fillId="5" borderId="41" xfId="0" applyFill="1" applyBorder="1" applyAlignment="1">
      <alignment horizontal="center" vertical="center" wrapText="1"/>
    </xf>
    <xf numFmtId="0" fontId="0" fillId="4" borderId="63" xfId="0" applyFont="1" applyFill="1" applyBorder="1" applyAlignment="1">
      <alignment horizontal="center" vertical="center"/>
    </xf>
    <xf numFmtId="0" fontId="0" fillId="0" borderId="64" xfId="0" applyBorder="1"/>
    <xf numFmtId="0" fontId="0" fillId="0" borderId="65" xfId="0" applyBorder="1"/>
    <xf numFmtId="0" fontId="0" fillId="0" borderId="66" xfId="0" applyBorder="1"/>
    <xf numFmtId="0" fontId="0" fillId="0" borderId="67" xfId="0" applyBorder="1"/>
    <xf numFmtId="0" fontId="0" fillId="6" borderId="18" xfId="0" applyFont="1" applyFill="1" applyBorder="1" applyAlignment="1">
      <alignment horizontal="left" vertical="center"/>
    </xf>
    <xf numFmtId="0" fontId="0" fillId="6" borderId="18" xfId="0" applyFont="1" applyFill="1" applyBorder="1" applyAlignment="1">
      <alignment horizontal="center" vertical="center"/>
    </xf>
    <xf numFmtId="0" fontId="0" fillId="6" borderId="38" xfId="0" applyFont="1" applyFill="1" applyBorder="1" applyAlignment="1">
      <alignment horizontal="center" vertical="center"/>
    </xf>
    <xf numFmtId="0" fontId="0" fillId="8" borderId="60" xfId="0" applyFill="1" applyBorder="1"/>
    <xf numFmtId="0" fontId="0" fillId="9" borderId="12" xfId="0" applyFill="1" applyBorder="1" applyAlignment="1">
      <alignment wrapText="1"/>
    </xf>
    <xf numFmtId="0" fontId="0" fillId="0" borderId="25" xfId="0" applyBorder="1"/>
    <xf numFmtId="0" fontId="1" fillId="5" borderId="23" xfId="0" applyFont="1" applyFill="1" applyBorder="1" applyAlignment="1">
      <alignment horizontal="left" vertical="center" wrapText="1"/>
    </xf>
    <xf numFmtId="14" fontId="0" fillId="0" borderId="12" xfId="0" applyNumberFormat="1" applyBorder="1"/>
    <xf numFmtId="14" fontId="0" fillId="0" borderId="40" xfId="0" applyNumberFormat="1" applyBorder="1"/>
    <xf numFmtId="0" fontId="0" fillId="16" borderId="0" xfId="0" applyFill="1"/>
    <xf numFmtId="0" fontId="0" fillId="16" borderId="55" xfId="0" applyFill="1" applyBorder="1"/>
    <xf numFmtId="0" fontId="0" fillId="0" borderId="60" xfId="0" applyBorder="1"/>
    <xf numFmtId="0" fontId="0" fillId="17" borderId="16" xfId="0" applyFill="1" applyBorder="1"/>
    <xf numFmtId="0" fontId="0" fillId="0" borderId="69" xfId="0" applyBorder="1"/>
    <xf numFmtId="0" fontId="0" fillId="9" borderId="69" xfId="0" applyFill="1" applyBorder="1"/>
    <xf numFmtId="0" fontId="0" fillId="9" borderId="16" xfId="0" applyFill="1" applyBorder="1"/>
    <xf numFmtId="0" fontId="0" fillId="15" borderId="40" xfId="0" applyFill="1" applyBorder="1"/>
    <xf numFmtId="0" fontId="0" fillId="15" borderId="19" xfId="0" applyFill="1" applyBorder="1"/>
    <xf numFmtId="0" fontId="0" fillId="15" borderId="60" xfId="0" applyFill="1" applyBorder="1"/>
    <xf numFmtId="0" fontId="0" fillId="15" borderId="34" xfId="0" applyFill="1" applyBorder="1"/>
    <xf numFmtId="0" fontId="0" fillId="15" borderId="16" xfId="0" applyFill="1" applyBorder="1"/>
    <xf numFmtId="0" fontId="0" fillId="0" borderId="19" xfId="0" applyFill="1" applyBorder="1"/>
    <xf numFmtId="0" fontId="0" fillId="0" borderId="12" xfId="0" applyFill="1" applyBorder="1"/>
    <xf numFmtId="0" fontId="0" fillId="0" borderId="40" xfId="0" applyBorder="1" applyAlignment="1">
      <alignment wrapText="1"/>
    </xf>
    <xf numFmtId="0" fontId="0" fillId="9" borderId="40" xfId="0" applyFill="1" applyBorder="1" applyAlignment="1">
      <alignment wrapText="1"/>
    </xf>
    <xf numFmtId="0" fontId="0" fillId="9" borderId="60" xfId="0" applyFill="1" applyBorder="1" applyAlignment="1">
      <alignment wrapText="1"/>
    </xf>
    <xf numFmtId="0" fontId="0" fillId="9" borderId="19" xfId="0" applyFill="1" applyBorder="1" applyAlignment="1">
      <alignment wrapText="1"/>
    </xf>
    <xf numFmtId="0" fontId="0" fillId="16" borderId="40" xfId="0" applyFill="1" applyBorder="1"/>
    <xf numFmtId="0" fontId="0" fillId="16" borderId="34" xfId="0" applyFill="1" applyBorder="1"/>
    <xf numFmtId="0" fontId="1" fillId="16" borderId="16" xfId="0" applyFont="1" applyFill="1" applyBorder="1"/>
    <xf numFmtId="0" fontId="0" fillId="17" borderId="34" xfId="0" applyFill="1" applyBorder="1"/>
    <xf numFmtId="0" fontId="1" fillId="16" borderId="34" xfId="0" applyFont="1" applyFill="1" applyBorder="1"/>
    <xf numFmtId="0" fontId="0" fillId="9" borderId="34" xfId="0" applyFill="1" applyBorder="1"/>
    <xf numFmtId="0" fontId="0" fillId="0" borderId="55" xfId="0" applyBorder="1"/>
    <xf numFmtId="0" fontId="0" fillId="16" borderId="12" xfId="0" applyFill="1" applyBorder="1"/>
    <xf numFmtId="0" fontId="0" fillId="0" borderId="60" xfId="0" applyFill="1" applyBorder="1"/>
    <xf numFmtId="0" fontId="0" fillId="0" borderId="40" xfId="0" applyFill="1" applyBorder="1"/>
    <xf numFmtId="0" fontId="0" fillId="0" borderId="34" xfId="0" applyFill="1" applyBorder="1"/>
    <xf numFmtId="0" fontId="0" fillId="0" borderId="16" xfId="0" applyFill="1" applyBorder="1"/>
    <xf numFmtId="0" fontId="11" fillId="0" borderId="0" xfId="0" applyFont="1"/>
    <xf numFmtId="0" fontId="1" fillId="9" borderId="0" xfId="0" applyFont="1" applyFill="1"/>
    <xf numFmtId="0" fontId="0" fillId="11" borderId="8" xfId="0" applyFill="1" applyBorder="1"/>
    <xf numFmtId="0" fontId="0" fillId="0" borderId="52" xfId="0" applyFill="1" applyBorder="1"/>
    <xf numFmtId="0" fontId="1" fillId="19" borderId="9" xfId="0" applyFont="1" applyFill="1" applyBorder="1"/>
    <xf numFmtId="0" fontId="1" fillId="19" borderId="34" xfId="0" applyFont="1" applyFill="1" applyBorder="1"/>
    <xf numFmtId="0" fontId="1" fillId="19" borderId="19" xfId="0" applyFont="1" applyFill="1" applyBorder="1"/>
    <xf numFmtId="0" fontId="1" fillId="19" borderId="23" xfId="0" applyFont="1" applyFill="1" applyBorder="1"/>
    <xf numFmtId="0" fontId="1" fillId="19" borderId="16" xfId="0" applyFont="1" applyFill="1" applyBorder="1"/>
    <xf numFmtId="0" fontId="0" fillId="0" borderId="0" xfId="0" applyAlignment="1">
      <alignment horizontal="left" vertical="center" wrapText="1"/>
    </xf>
    <xf numFmtId="0" fontId="0" fillId="0" borderId="31" xfId="0" applyBorder="1"/>
    <xf numFmtId="0" fontId="0" fillId="0" borderId="0" xfId="0" applyBorder="1" applyAlignment="1">
      <alignment wrapText="1"/>
    </xf>
    <xf numFmtId="0" fontId="0" fillId="3" borderId="0" xfId="0" applyFill="1"/>
    <xf numFmtId="0" fontId="1" fillId="2" borderId="70" xfId="0" applyFont="1" applyFill="1" applyBorder="1" applyAlignment="1">
      <alignment horizontal="center" vertical="center"/>
    </xf>
    <xf numFmtId="0" fontId="0" fillId="2" borderId="71" xfId="0"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horizontal="left" vertical="center"/>
    </xf>
    <xf numFmtId="0" fontId="0" fillId="20" borderId="0" xfId="0" applyFill="1"/>
    <xf numFmtId="0" fontId="0" fillId="0" borderId="32" xfId="0" applyBorder="1"/>
    <xf numFmtId="0" fontId="0" fillId="4" borderId="73" xfId="0" applyFill="1" applyBorder="1" applyAlignment="1">
      <alignment horizontal="center" vertical="center"/>
    </xf>
    <xf numFmtId="0" fontId="0" fillId="4" borderId="73" xfId="0" applyFont="1" applyFill="1" applyBorder="1" applyAlignment="1">
      <alignment horizontal="center" vertical="center"/>
    </xf>
    <xf numFmtId="0" fontId="0" fillId="4" borderId="73" xfId="0" applyFill="1" applyBorder="1"/>
    <xf numFmtId="0" fontId="0" fillId="0" borderId="73" xfId="0" applyBorder="1"/>
    <xf numFmtId="0" fontId="0" fillId="0" borderId="74" xfId="0" applyBorder="1"/>
    <xf numFmtId="0" fontId="0" fillId="0" borderId="63" xfId="0" applyBorder="1"/>
    <xf numFmtId="14" fontId="0" fillId="0" borderId="14" xfId="0" applyNumberFormat="1" applyBorder="1"/>
    <xf numFmtId="0" fontId="0" fillId="18" borderId="42" xfId="0" applyFill="1" applyBorder="1"/>
    <xf numFmtId="0" fontId="0" fillId="11" borderId="14" xfId="0" applyFill="1" applyBorder="1"/>
    <xf numFmtId="0" fontId="0" fillId="18" borderId="0" xfId="0" applyFill="1" applyBorder="1"/>
    <xf numFmtId="0" fontId="0" fillId="6" borderId="15" xfId="0" applyFill="1" applyBorder="1" applyAlignment="1">
      <alignment horizontal="center" vertical="center"/>
    </xf>
    <xf numFmtId="0" fontId="0" fillId="6" borderId="15" xfId="0" applyFill="1" applyBorder="1"/>
    <xf numFmtId="0" fontId="0" fillId="0" borderId="15" xfId="0" applyBorder="1"/>
    <xf numFmtId="0" fontId="0" fillId="0" borderId="79" xfId="0" applyBorder="1"/>
    <xf numFmtId="0" fontId="0" fillId="0" borderId="56" xfId="0" applyBorder="1" applyAlignment="1">
      <alignment wrapText="1"/>
    </xf>
    <xf numFmtId="0" fontId="0" fillId="0" borderId="46" xfId="0" applyBorder="1" applyAlignment="1">
      <alignment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49" xfId="0" applyFill="1" applyBorder="1"/>
    <xf numFmtId="0" fontId="0" fillId="0" borderId="80" xfId="0" applyFill="1" applyBorder="1"/>
    <xf numFmtId="0" fontId="0" fillId="0" borderId="83" xfId="0" applyFill="1" applyBorder="1"/>
    <xf numFmtId="0" fontId="0" fillId="0" borderId="0" xfId="0" applyAlignment="1">
      <alignment horizontal="center"/>
    </xf>
    <xf numFmtId="0" fontId="0" fillId="0" borderId="53" xfId="0" applyFill="1" applyBorder="1"/>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4" xfId="0" applyBorder="1" applyAlignment="1">
      <alignment horizontal="center" vertical="center"/>
    </xf>
    <xf numFmtId="0" fontId="0" fillId="9" borderId="8" xfId="0" applyFill="1" applyBorder="1"/>
    <xf numFmtId="0" fontId="0" fillId="4" borderId="82" xfId="0" applyFill="1" applyBorder="1" applyAlignment="1">
      <alignment horizontal="center" vertical="center"/>
    </xf>
    <xf numFmtId="0" fontId="0" fillId="4" borderId="82" xfId="0" applyFont="1" applyFill="1" applyBorder="1" applyAlignment="1">
      <alignment horizontal="center" vertical="center"/>
    </xf>
    <xf numFmtId="0" fontId="0" fillId="4" borderId="82" xfId="0" applyFill="1" applyBorder="1"/>
    <xf numFmtId="0" fontId="0" fillId="4" borderId="15" xfId="0" applyFont="1" applyFill="1" applyBorder="1" applyAlignment="1">
      <alignment horizontal="center" vertical="center"/>
    </xf>
    <xf numFmtId="0" fontId="0" fillId="4" borderId="15" xfId="0" applyFill="1" applyBorder="1"/>
    <xf numFmtId="0" fontId="0" fillId="8" borderId="82" xfId="0" applyFill="1" applyBorder="1"/>
    <xf numFmtId="0" fontId="1" fillId="0" borderId="0" xfId="0" applyFont="1" applyAlignment="1">
      <alignment horizontal="center" vertical="center"/>
    </xf>
    <xf numFmtId="0" fontId="4" fillId="0" borderId="26" xfId="0" applyFont="1" applyBorder="1" applyAlignment="1">
      <alignment horizontal="left" vertical="center"/>
    </xf>
    <xf numFmtId="0" fontId="0" fillId="0" borderId="19" xfId="0" applyBorder="1" applyAlignment="1">
      <alignment horizontal="left" wrapText="1"/>
    </xf>
    <xf numFmtId="0" fontId="0" fillId="0" borderId="19" xfId="0" applyBorder="1" applyAlignment="1">
      <alignment horizontal="left" vertical="top"/>
    </xf>
    <xf numFmtId="0" fontId="0" fillId="0" borderId="19" xfId="0" applyBorder="1" applyAlignment="1">
      <alignment horizontal="left"/>
    </xf>
    <xf numFmtId="0" fontId="0" fillId="4" borderId="18" xfId="0" applyFill="1" applyBorder="1" applyAlignment="1">
      <alignment horizontal="center" vertical="center"/>
    </xf>
    <xf numFmtId="0" fontId="1" fillId="2" borderId="71"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0" fillId="0" borderId="44" xfId="0" applyBorder="1" applyAlignment="1">
      <alignment wrapText="1"/>
    </xf>
    <xf numFmtId="0" fontId="8" fillId="21" borderId="28" xfId="0" applyFont="1" applyFill="1" applyBorder="1" applyAlignment="1">
      <alignment horizontal="center" vertical="center" wrapText="1"/>
    </xf>
    <xf numFmtId="0" fontId="1" fillId="2" borderId="94" xfId="0" applyFont="1" applyFill="1" applyBorder="1" applyAlignment="1">
      <alignment horizontal="center" vertical="center"/>
    </xf>
    <xf numFmtId="0" fontId="2" fillId="2" borderId="10" xfId="0" applyFont="1" applyFill="1" applyBorder="1" applyAlignment="1">
      <alignment horizontal="left" vertical="center" wrapText="1"/>
    </xf>
    <xf numFmtId="0" fontId="0" fillId="3" borderId="0" xfId="0" applyFill="1" applyBorder="1" applyAlignment="1">
      <alignment horizontal="center" vertical="center"/>
    </xf>
    <xf numFmtId="0" fontId="0" fillId="0" borderId="0" xfId="0" applyBorder="1" applyAlignment="1">
      <alignment vertical="center"/>
    </xf>
    <xf numFmtId="0" fontId="0" fillId="21" borderId="82" xfId="0" applyFill="1" applyBorder="1" applyAlignment="1">
      <alignment horizontal="center" vertical="center"/>
    </xf>
    <xf numFmtId="0" fontId="0" fillId="6" borderId="40" xfId="0" applyFill="1" applyBorder="1" applyAlignment="1">
      <alignment horizontal="center" vertical="center"/>
    </xf>
    <xf numFmtId="0" fontId="0" fillId="4" borderId="12" xfId="0" applyFill="1" applyBorder="1" applyAlignment="1">
      <alignment horizontal="center" vertical="center"/>
    </xf>
    <xf numFmtId="0" fontId="0" fillId="0" borderId="82" xfId="0" applyFont="1" applyFill="1" applyBorder="1" applyAlignment="1">
      <alignment horizontal="left" vertical="center"/>
    </xf>
    <xf numFmtId="0" fontId="0" fillId="0" borderId="34" xfId="0" applyFont="1" applyFill="1" applyBorder="1" applyAlignment="1">
      <alignment horizontal="left" vertical="center"/>
    </xf>
    <xf numFmtId="0" fontId="0" fillId="7" borderId="34" xfId="0" applyFill="1" applyBorder="1" applyAlignment="1">
      <alignment horizontal="center" vertical="center"/>
    </xf>
    <xf numFmtId="0" fontId="3" fillId="0" borderId="18" xfId="1" applyFont="1" applyBorder="1" applyAlignment="1">
      <alignment horizontal="left" vertical="center"/>
    </xf>
    <xf numFmtId="0" fontId="0" fillId="0" borderId="82"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0" fillId="3" borderId="43" xfId="0" applyFill="1" applyBorder="1" applyAlignment="1">
      <alignment horizontal="center" vertical="center"/>
    </xf>
    <xf numFmtId="0" fontId="0" fillId="3" borderId="100" xfId="0" applyFill="1" applyBorder="1" applyAlignment="1">
      <alignment horizontal="center" vertical="center"/>
    </xf>
    <xf numFmtId="0" fontId="0" fillId="3" borderId="14" xfId="0" applyFill="1" applyBorder="1" applyAlignment="1">
      <alignment horizontal="left" vertical="center" wrapText="1"/>
    </xf>
    <xf numFmtId="0" fontId="0" fillId="3" borderId="42" xfId="0" applyFill="1" applyBorder="1" applyAlignment="1">
      <alignment vertical="top"/>
    </xf>
    <xf numFmtId="0" fontId="0" fillId="3" borderId="89" xfId="0" applyFill="1" applyBorder="1" applyAlignment="1">
      <alignment horizontal="center" vertical="center"/>
    </xf>
    <xf numFmtId="0" fontId="0" fillId="3" borderId="102" xfId="0" applyFill="1" applyBorder="1" applyAlignment="1">
      <alignment horizontal="center" vertical="center"/>
    </xf>
    <xf numFmtId="0" fontId="0" fillId="3" borderId="15" xfId="0" applyFill="1" applyBorder="1" applyAlignment="1">
      <alignment horizontal="left" vertical="center" wrapText="1"/>
    </xf>
    <xf numFmtId="0" fontId="0" fillId="3" borderId="77" xfId="0" applyFill="1" applyBorder="1" applyAlignment="1">
      <alignment vertical="top"/>
    </xf>
    <xf numFmtId="0" fontId="7" fillId="0" borderId="55"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wrapText="1"/>
    </xf>
    <xf numFmtId="0" fontId="7" fillId="0" borderId="12" xfId="0" applyFont="1" applyFill="1" applyBorder="1" applyAlignment="1">
      <alignment vertical="center"/>
    </xf>
    <xf numFmtId="0" fontId="7" fillId="0" borderId="56" xfId="0" applyFont="1" applyBorder="1" applyAlignment="1">
      <alignment horizontal="left" vertical="center" wrapText="1"/>
    </xf>
    <xf numFmtId="0" fontId="0" fillId="0" borderId="65" xfId="0" applyBorder="1" applyAlignment="1">
      <alignment horizontal="center" vertical="center"/>
    </xf>
    <xf numFmtId="0" fontId="0" fillId="6" borderId="31" xfId="0" applyFill="1" applyBorder="1"/>
    <xf numFmtId="0" fontId="0" fillId="4" borderId="31" xfId="0" applyFill="1" applyBorder="1"/>
    <xf numFmtId="0" fontId="0" fillId="0" borderId="42" xfId="0" applyFont="1" applyFill="1" applyBorder="1" applyAlignment="1">
      <alignment vertical="top"/>
    </xf>
    <xf numFmtId="0" fontId="0" fillId="4" borderId="85" xfId="0" applyFill="1" applyBorder="1" applyAlignment="1">
      <alignment horizontal="center" vertical="center"/>
    </xf>
    <xf numFmtId="0" fontId="0" fillId="4" borderId="63" xfId="0" applyFill="1" applyBorder="1"/>
    <xf numFmtId="0" fontId="0" fillId="0" borderId="69" xfId="0" applyFont="1" applyFill="1" applyBorder="1" applyAlignment="1">
      <alignment vertical="top"/>
    </xf>
    <xf numFmtId="0" fontId="0" fillId="4" borderId="104" xfId="0" applyFill="1" applyBorder="1" applyAlignment="1">
      <alignment horizontal="center" vertical="center"/>
    </xf>
    <xf numFmtId="0" fontId="0" fillId="4" borderId="79" xfId="0" applyFill="1" applyBorder="1"/>
    <xf numFmtId="0" fontId="8" fillId="2" borderId="92" xfId="0" applyFont="1" applyFill="1" applyBorder="1" applyAlignment="1">
      <alignment horizontal="center" vertical="center" wrapText="1"/>
    </xf>
    <xf numFmtId="0" fontId="0" fillId="0" borderId="42" xfId="0" applyFont="1" applyFill="1" applyBorder="1" applyAlignment="1">
      <alignment horizontal="left" vertical="center"/>
    </xf>
    <xf numFmtId="0" fontId="0" fillId="0" borderId="15" xfId="0" applyFill="1" applyBorder="1" applyAlignment="1">
      <alignment horizontal="left" vertical="center"/>
    </xf>
    <xf numFmtId="0" fontId="0" fillId="21" borderId="15" xfId="0" applyFill="1" applyBorder="1" applyAlignment="1">
      <alignment horizontal="center" vertical="center"/>
    </xf>
    <xf numFmtId="0" fontId="0" fillId="0" borderId="82" xfId="0" applyBorder="1" applyAlignment="1">
      <alignment horizontal="left" vertical="center" wrapText="1"/>
    </xf>
    <xf numFmtId="0" fontId="0" fillId="0" borderId="82" xfId="0" applyBorder="1" applyAlignment="1">
      <alignment horizontal="left" vertical="center"/>
    </xf>
    <xf numFmtId="0" fontId="0" fillId="0" borderId="82" xfId="0" applyFill="1" applyBorder="1" applyAlignment="1">
      <alignment horizontal="left" vertical="center"/>
    </xf>
    <xf numFmtId="0" fontId="0" fillId="0" borderId="19" xfId="0" applyFill="1" applyBorder="1" applyAlignment="1">
      <alignment vertical="center" wrapText="1"/>
    </xf>
    <xf numFmtId="0" fontId="0" fillId="0" borderId="14" xfId="0" applyBorder="1" applyAlignment="1">
      <alignment vertical="center"/>
    </xf>
    <xf numFmtId="0" fontId="0" fillId="0" borderId="56" xfId="0" applyBorder="1" applyAlignment="1">
      <alignment horizontal="left" vertical="center" wrapText="1"/>
    </xf>
    <xf numFmtId="0" fontId="0" fillId="0" borderId="62" xfId="0" applyBorder="1" applyAlignment="1">
      <alignment horizontal="left" vertical="center" wrapText="1"/>
    </xf>
    <xf numFmtId="0" fontId="0" fillId="0" borderId="46" xfId="0" applyBorder="1" applyAlignment="1">
      <alignment horizontal="left" vertical="center" wrapText="1"/>
    </xf>
    <xf numFmtId="0" fontId="0" fillId="0" borderId="58" xfId="0" applyBorder="1" applyAlignment="1">
      <alignment horizontal="left" vertical="center" wrapText="1"/>
    </xf>
    <xf numFmtId="0" fontId="0" fillId="0" borderId="78" xfId="0" applyBorder="1" applyAlignment="1">
      <alignment horizontal="left" vertical="center" wrapText="1"/>
    </xf>
    <xf numFmtId="0" fontId="0" fillId="0" borderId="49" xfId="0" applyBorder="1" applyAlignment="1">
      <alignment horizontal="left" vertical="center" wrapText="1"/>
    </xf>
    <xf numFmtId="0" fontId="0" fillId="18" borderId="77" xfId="0" applyFill="1" applyBorder="1"/>
    <xf numFmtId="0" fontId="0" fillId="11" borderId="15" xfId="0" applyFill="1" applyBorder="1"/>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0" xfId="0" applyBorder="1" applyAlignment="1">
      <alignment horizontal="left" vertical="center"/>
    </xf>
    <xf numFmtId="0" fontId="0" fillId="0" borderId="8" xfId="0" applyFill="1" applyBorder="1" applyAlignment="1">
      <alignment horizontal="left" vertical="center"/>
    </xf>
    <xf numFmtId="0" fontId="0" fillId="0" borderId="12" xfId="0" applyFont="1" applyBorder="1" applyAlignment="1">
      <alignment horizontal="left" vertical="center"/>
    </xf>
    <xf numFmtId="0" fontId="0" fillId="0" borderId="34" xfId="0" applyFont="1" applyBorder="1" applyAlignment="1">
      <alignment horizontal="left" vertical="center"/>
    </xf>
    <xf numFmtId="0" fontId="0" fillId="0" borderId="93" xfId="0" applyBorder="1" applyAlignment="1">
      <alignment horizontal="center" vertical="center"/>
    </xf>
    <xf numFmtId="0" fontId="1"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7" fillId="3" borderId="18" xfId="0" applyFont="1" applyFill="1" applyBorder="1" applyAlignment="1">
      <alignment horizontal="left" vertical="center" wrapText="1"/>
    </xf>
    <xf numFmtId="0" fontId="7" fillId="3" borderId="18"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top"/>
    </xf>
    <xf numFmtId="0" fontId="10" fillId="3" borderId="0" xfId="0" applyFont="1" applyFill="1" applyAlignment="1">
      <alignment horizontal="left" vertical="center"/>
    </xf>
    <xf numFmtId="0" fontId="10" fillId="0" borderId="0" xfId="0" applyFont="1" applyAlignment="1">
      <alignment horizontal="left"/>
    </xf>
    <xf numFmtId="0" fontId="0" fillId="0" borderId="12" xfId="0" applyFill="1" applyBorder="1" applyAlignment="1">
      <alignment horizontal="left" vertical="top" wrapText="1"/>
    </xf>
    <xf numFmtId="0" fontId="0" fillId="0" borderId="12" xfId="0" applyFill="1" applyBorder="1" applyAlignment="1">
      <alignment horizontal="left" vertical="top"/>
    </xf>
    <xf numFmtId="0" fontId="0" fillId="0" borderId="34" xfId="0" applyFont="1" applyBorder="1" applyAlignment="1">
      <alignment horizontal="center" vertical="center"/>
    </xf>
    <xf numFmtId="0" fontId="0" fillId="0" borderId="34" xfId="0" applyFont="1" applyBorder="1" applyAlignment="1">
      <alignment horizontal="left" vertical="center" wrapText="1"/>
    </xf>
    <xf numFmtId="0" fontId="0" fillId="0" borderId="111" xfId="0" applyBorder="1" applyAlignment="1">
      <alignment horizontal="center" vertical="center"/>
    </xf>
    <xf numFmtId="0" fontId="0" fillId="0" borderId="60" xfId="0" applyBorder="1" applyAlignment="1">
      <alignment horizontal="left" vertical="top" wrapText="1"/>
    </xf>
    <xf numFmtId="0" fontId="0" fillId="0" borderId="113" xfId="0" applyFont="1" applyBorder="1" applyAlignment="1">
      <alignment horizontal="center" vertical="center"/>
    </xf>
    <xf numFmtId="0" fontId="0" fillId="0" borderId="34" xfId="0" applyFont="1" applyFill="1" applyBorder="1" applyAlignment="1">
      <alignment vertical="top"/>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left" vertical="center" wrapText="1"/>
    </xf>
    <xf numFmtId="0" fontId="7" fillId="0" borderId="7" xfId="0" applyFont="1" applyBorder="1" applyAlignment="1">
      <alignment vertical="center"/>
    </xf>
    <xf numFmtId="0" fontId="7" fillId="0" borderId="118"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7" fillId="0" borderId="9" xfId="0" applyFont="1" applyBorder="1" applyAlignment="1">
      <alignment vertical="top"/>
    </xf>
    <xf numFmtId="0" fontId="0" fillId="3" borderId="0" xfId="0" applyFill="1" applyBorder="1" applyAlignment="1">
      <alignment horizontal="left" vertical="center" wrapText="1"/>
    </xf>
    <xf numFmtId="0" fontId="0" fillId="3" borderId="0" xfId="0" applyFill="1" applyBorder="1" applyAlignment="1">
      <alignment vertical="top"/>
    </xf>
    <xf numFmtId="0" fontId="0" fillId="3" borderId="0" xfId="0" applyFill="1" applyBorder="1" applyAlignment="1">
      <alignment vertical="center"/>
    </xf>
    <xf numFmtId="0" fontId="7" fillId="3" borderId="12" xfId="0" applyFont="1" applyFill="1" applyBorder="1" applyAlignment="1">
      <alignment horizontal="center" vertical="center"/>
    </xf>
    <xf numFmtId="0" fontId="0" fillId="3" borderId="34" xfId="0" applyFont="1" applyFill="1" applyBorder="1" applyAlignment="1">
      <alignment horizontal="center" vertical="center"/>
    </xf>
    <xf numFmtId="0" fontId="7" fillId="3" borderId="116" xfId="0" applyFont="1" applyFill="1" applyBorder="1" applyAlignment="1">
      <alignment horizontal="center" vertical="center"/>
    </xf>
    <xf numFmtId="0" fontId="7" fillId="3" borderId="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8" fillId="22" borderId="36" xfId="0" applyFont="1" applyFill="1" applyBorder="1" applyAlignment="1">
      <alignment horizontal="center" vertical="center" wrapText="1"/>
    </xf>
    <xf numFmtId="0" fontId="0" fillId="3" borderId="11" xfId="0" applyFill="1" applyBorder="1" applyAlignment="1">
      <alignment horizontal="center" vertical="top"/>
    </xf>
    <xf numFmtId="0" fontId="0" fillId="0" borderId="111" xfId="0" applyFill="1" applyBorder="1" applyAlignment="1">
      <alignment horizontal="center" vertical="top"/>
    </xf>
    <xf numFmtId="0" fontId="0" fillId="3" borderId="121" xfId="0" applyFill="1" applyBorder="1" applyAlignment="1">
      <alignment horizontal="center" vertical="top"/>
    </xf>
    <xf numFmtId="0" fontId="0" fillId="0" borderId="120" xfId="0" applyFill="1" applyBorder="1" applyAlignment="1">
      <alignment horizontal="center" vertical="top"/>
    </xf>
    <xf numFmtId="0" fontId="0" fillId="0" borderId="3" xfId="0" applyFont="1" applyFill="1" applyBorder="1" applyAlignment="1">
      <alignment horizontal="left" vertical="center"/>
    </xf>
    <xf numFmtId="0" fontId="0" fillId="0" borderId="113" xfId="0" applyFont="1" applyFill="1" applyBorder="1" applyAlignment="1">
      <alignment horizontal="center" vertical="center"/>
    </xf>
    <xf numFmtId="0" fontId="0" fillId="0" borderId="115" xfId="0" applyBorder="1" applyAlignment="1">
      <alignment horizontal="center" vertical="center"/>
    </xf>
    <xf numFmtId="0" fontId="0" fillId="0" borderId="3" xfId="0" applyBorder="1" applyAlignment="1">
      <alignment horizontal="left" vertical="top" wrapText="1"/>
    </xf>
    <xf numFmtId="0" fontId="0" fillId="0" borderId="120" xfId="0" applyFill="1" applyBorder="1" applyAlignment="1">
      <alignment horizontal="center" vertical="center"/>
    </xf>
    <xf numFmtId="0" fontId="0" fillId="0" borderId="111" xfId="0" applyFill="1" applyBorder="1" applyAlignment="1">
      <alignment horizontal="center" vertical="center"/>
    </xf>
    <xf numFmtId="0" fontId="0" fillId="0" borderId="111" xfId="0" applyFill="1" applyBorder="1" applyAlignment="1">
      <alignment horizontal="left" vertical="top" wrapText="1"/>
    </xf>
    <xf numFmtId="0" fontId="0" fillId="0" borderId="111" xfId="0" applyFill="1" applyBorder="1" applyAlignment="1">
      <alignment horizontal="left" vertical="center"/>
    </xf>
    <xf numFmtId="0" fontId="0" fillId="3" borderId="34" xfId="0" applyFill="1" applyBorder="1" applyAlignment="1">
      <alignment horizontal="center" vertical="center"/>
    </xf>
    <xf numFmtId="0" fontId="0" fillId="3" borderId="115" xfId="0" applyFont="1" applyFill="1" applyBorder="1" applyAlignment="1">
      <alignment horizontal="center" vertical="center"/>
    </xf>
    <xf numFmtId="0" fontId="0" fillId="3" borderId="42" xfId="0" applyFill="1" applyBorder="1" applyAlignment="1">
      <alignment horizontal="center" vertical="center"/>
    </xf>
    <xf numFmtId="0" fontId="0" fillId="3" borderId="121" xfId="0" applyFill="1" applyBorder="1" applyAlignment="1">
      <alignment horizontal="center" vertical="center"/>
    </xf>
    <xf numFmtId="0" fontId="0" fillId="3" borderId="14" xfId="0" applyFont="1" applyFill="1" applyBorder="1" applyAlignment="1">
      <alignment horizontal="center" vertical="center"/>
    </xf>
    <xf numFmtId="0" fontId="0" fillId="3" borderId="3" xfId="0" applyFont="1" applyFill="1" applyBorder="1" applyAlignment="1">
      <alignment horizontal="center" vertical="center"/>
    </xf>
    <xf numFmtId="0" fontId="8" fillId="23" borderId="24" xfId="0" applyFont="1" applyFill="1" applyBorder="1" applyAlignment="1">
      <alignment horizontal="center" vertical="center" wrapText="1"/>
    </xf>
    <xf numFmtId="0" fontId="1" fillId="23" borderId="36" xfId="0" applyFont="1" applyFill="1" applyBorder="1" applyAlignment="1">
      <alignment horizontal="center" vertical="center" wrapText="1"/>
    </xf>
    <xf numFmtId="0" fontId="0" fillId="0" borderId="3" xfId="0" applyFill="1" applyBorder="1" applyAlignment="1">
      <alignment vertical="center"/>
    </xf>
    <xf numFmtId="0" fontId="0" fillId="0" borderId="49" xfId="0" applyFont="1" applyBorder="1" applyAlignment="1">
      <alignment vertical="center" wrapText="1"/>
    </xf>
    <xf numFmtId="0" fontId="0" fillId="10" borderId="7" xfId="0" applyFill="1" applyBorder="1" applyAlignment="1">
      <alignment horizontal="left"/>
    </xf>
    <xf numFmtId="0" fontId="0" fillId="4" borderId="106" xfId="0" applyFill="1" applyBorder="1" applyAlignment="1">
      <alignment horizontal="center" vertical="center"/>
    </xf>
    <xf numFmtId="0" fontId="0" fillId="0" borderId="36" xfId="0" applyFont="1" applyBorder="1" applyAlignment="1">
      <alignment vertical="center" wrapText="1"/>
    </xf>
    <xf numFmtId="0" fontId="0" fillId="4" borderId="109" xfId="0" applyFill="1" applyBorder="1" applyAlignment="1">
      <alignment horizontal="center" vertical="center"/>
    </xf>
    <xf numFmtId="0" fontId="0" fillId="10" borderId="6" xfId="0" applyFill="1" applyBorder="1" applyAlignment="1">
      <alignment horizontal="center"/>
    </xf>
    <xf numFmtId="0" fontId="0" fillId="3" borderId="111" xfId="0" applyFill="1" applyBorder="1" applyAlignment="1">
      <alignment horizontal="center" vertical="center"/>
    </xf>
    <xf numFmtId="0" fontId="0" fillId="3" borderId="120" xfId="0" applyFill="1" applyBorder="1" applyAlignment="1">
      <alignment horizontal="center" vertical="center"/>
    </xf>
    <xf numFmtId="0" fontId="0" fillId="3" borderId="111" xfId="0" applyFill="1" applyBorder="1" applyAlignment="1">
      <alignment horizontal="left" vertical="center" wrapText="1"/>
    </xf>
    <xf numFmtId="0" fontId="0" fillId="3" borderId="111" xfId="0" applyFill="1" applyBorder="1" applyAlignment="1">
      <alignment horizontal="left" vertical="center"/>
    </xf>
    <xf numFmtId="0" fontId="0" fillId="3" borderId="126" xfId="0" applyFill="1" applyBorder="1" applyAlignment="1">
      <alignment horizontal="center" vertical="center"/>
    </xf>
    <xf numFmtId="0" fontId="0" fillId="3" borderId="3" xfId="0" applyFill="1" applyBorder="1" applyAlignment="1">
      <alignment horizontal="center" vertical="center"/>
    </xf>
    <xf numFmtId="0" fontId="0" fillId="0" borderId="14" xfId="0" applyFont="1" applyBorder="1" applyAlignment="1">
      <alignment horizontal="left" vertical="center"/>
    </xf>
    <xf numFmtId="0" fontId="0" fillId="0" borderId="12" xfId="0" applyFont="1" applyFill="1" applyBorder="1" applyAlignment="1">
      <alignment horizontal="left"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19" xfId="0" applyFill="1" applyBorder="1" applyAlignment="1">
      <alignment horizontal="left" vertical="center"/>
    </xf>
    <xf numFmtId="0" fontId="0" fillId="0" borderId="19" xfId="0" applyBorder="1" applyAlignment="1">
      <alignment horizontal="left"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18" xfId="0" applyFill="1" applyBorder="1" applyAlignment="1">
      <alignment horizontal="left" vertical="center" wrapText="1"/>
    </xf>
    <xf numFmtId="0" fontId="0" fillId="0" borderId="23" xfId="0" applyFill="1" applyBorder="1" applyAlignment="1">
      <alignment horizontal="left" vertical="center" wrapText="1"/>
    </xf>
    <xf numFmtId="0" fontId="0" fillId="0" borderId="23" xfId="0" applyFill="1" applyBorder="1" applyAlignment="1">
      <alignment horizontal="left" vertical="center"/>
    </xf>
    <xf numFmtId="0" fontId="0" fillId="0" borderId="18" xfId="0" applyFill="1" applyBorder="1" applyAlignment="1">
      <alignment vertical="center" wrapText="1"/>
    </xf>
    <xf numFmtId="0" fontId="0" fillId="0" borderId="18" xfId="0" applyFill="1" applyBorder="1" applyAlignment="1">
      <alignment horizontal="left" vertical="center"/>
    </xf>
    <xf numFmtId="0" fontId="0" fillId="0" borderId="19"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6" fillId="18" borderId="0" xfId="0" applyFont="1" applyFill="1" applyAlignment="1">
      <alignment horizontal="left" vertical="center"/>
    </xf>
    <xf numFmtId="0" fontId="0" fillId="18" borderId="0" xfId="0" applyFont="1" applyFill="1" applyBorder="1" applyAlignment="1">
      <alignment horizontal="center" vertical="center"/>
    </xf>
    <xf numFmtId="0" fontId="0" fillId="18" borderId="0" xfId="0" applyFont="1" applyFill="1" applyBorder="1" applyAlignment="1">
      <alignment horizontal="left" vertical="center" wrapText="1"/>
    </xf>
    <xf numFmtId="0" fontId="0" fillId="18" borderId="0" xfId="0" applyFont="1" applyFill="1" applyBorder="1" applyAlignment="1">
      <alignment horizontal="left" vertical="top"/>
    </xf>
    <xf numFmtId="0" fontId="0" fillId="24" borderId="40" xfId="0" applyFill="1" applyBorder="1" applyAlignment="1">
      <alignment horizontal="center" vertical="center"/>
    </xf>
    <xf numFmtId="0" fontId="0" fillId="24" borderId="40" xfId="0" applyFill="1" applyBorder="1" applyAlignment="1">
      <alignment horizontal="left" vertical="center"/>
    </xf>
    <xf numFmtId="0" fontId="0" fillId="24" borderId="40" xfId="0" applyFill="1" applyBorder="1" applyAlignment="1">
      <alignment vertical="center"/>
    </xf>
    <xf numFmtId="0" fontId="0" fillId="3"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0" borderId="14" xfId="0"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wrapText="1"/>
    </xf>
    <xf numFmtId="0" fontId="0" fillId="4" borderId="3" xfId="0" applyFont="1" applyFill="1" applyBorder="1" applyAlignment="1">
      <alignment horizontal="center" vertical="center"/>
    </xf>
    <xf numFmtId="0" fontId="0" fillId="4" borderId="3" xfId="0" applyFill="1" applyBorder="1" applyAlignment="1">
      <alignment horizontal="center" vertical="center"/>
    </xf>
    <xf numFmtId="0" fontId="0" fillId="3" borderId="18" xfId="0" applyFont="1" applyFill="1" applyBorder="1" applyAlignment="1">
      <alignment horizontal="left" vertical="center" wrapText="1"/>
    </xf>
    <xf numFmtId="0" fontId="0" fillId="4" borderId="115" xfId="0" applyFill="1" applyBorder="1"/>
    <xf numFmtId="0" fontId="0" fillId="3" borderId="74" xfId="0" applyFill="1" applyBorder="1" applyAlignment="1">
      <alignment horizontal="center" vertical="center"/>
    </xf>
    <xf numFmtId="0" fontId="0" fillId="3" borderId="76" xfId="0" applyFill="1" applyBorder="1" applyAlignment="1">
      <alignment horizontal="center" vertical="center"/>
    </xf>
    <xf numFmtId="0" fontId="0" fillId="18" borderId="0" xfId="0" applyFill="1" applyBorder="1" applyAlignment="1">
      <alignment horizontal="left" vertical="center"/>
    </xf>
    <xf numFmtId="0" fontId="0" fillId="0" borderId="111" xfId="0" applyFill="1" applyBorder="1" applyAlignment="1">
      <alignment horizontal="left" vertical="top"/>
    </xf>
    <xf numFmtId="0" fontId="7" fillId="3" borderId="0" xfId="0" applyFont="1" applyFill="1" applyBorder="1" applyAlignment="1">
      <alignment horizontal="center" vertical="center"/>
    </xf>
    <xf numFmtId="0" fontId="0" fillId="3" borderId="3" xfId="0" applyFont="1" applyFill="1" applyBorder="1" applyAlignment="1">
      <alignment vertical="center"/>
    </xf>
    <xf numFmtId="0" fontId="8" fillId="2" borderId="111" xfId="0" applyFont="1" applyFill="1" applyBorder="1" applyAlignment="1">
      <alignment horizontal="center" vertical="center" wrapText="1"/>
    </xf>
    <xf numFmtId="0" fontId="8" fillId="2" borderId="129"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0" fillId="0" borderId="113"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vertical="center"/>
    </xf>
    <xf numFmtId="0" fontId="0" fillId="3" borderId="115" xfId="0" applyFill="1" applyBorder="1" applyAlignment="1">
      <alignment horizontal="center" vertical="center"/>
    </xf>
    <xf numFmtId="0" fontId="0" fillId="0" borderId="115" xfId="0" applyBorder="1" applyAlignment="1">
      <alignment horizontal="left" vertical="center"/>
    </xf>
    <xf numFmtId="0" fontId="0" fillId="0" borderId="3" xfId="0" applyBorder="1" applyAlignment="1">
      <alignment horizontal="left" vertical="center"/>
    </xf>
    <xf numFmtId="0" fontId="0" fillId="3" borderId="106"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26" xfId="0" applyFill="1" applyBorder="1" applyAlignment="1">
      <alignment horizontal="center" vertical="center"/>
    </xf>
    <xf numFmtId="0" fontId="0" fillId="0" borderId="3" xfId="0" applyFill="1" applyBorder="1" applyAlignment="1">
      <alignment horizontal="left" vertical="center" wrapText="1"/>
    </xf>
    <xf numFmtId="0" fontId="0" fillId="3" borderId="129" xfId="0" applyFill="1" applyBorder="1" applyAlignment="1">
      <alignment horizontal="center" vertical="center"/>
    </xf>
    <xf numFmtId="0" fontId="3" fillId="3" borderId="108" xfId="0" applyFont="1" applyFill="1" applyBorder="1" applyAlignment="1">
      <alignment horizontal="center" vertical="center"/>
    </xf>
    <xf numFmtId="0" fontId="1" fillId="2" borderId="115" xfId="0" applyFont="1" applyFill="1" applyBorder="1" applyAlignment="1">
      <alignment horizontal="center" vertical="center"/>
    </xf>
    <xf numFmtId="0" fontId="2" fillId="2" borderId="3" xfId="0" applyFont="1" applyFill="1" applyBorder="1" applyAlignment="1">
      <alignment horizontal="left" vertical="center" wrapText="1"/>
    </xf>
    <xf numFmtId="0" fontId="9" fillId="2" borderId="121" xfId="0" applyFont="1" applyFill="1" applyBorder="1" applyAlignment="1">
      <alignment horizontal="center" vertical="center" wrapText="1"/>
    </xf>
    <xf numFmtId="0" fontId="8" fillId="22" borderId="115"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8" fillId="2" borderId="134" xfId="0" applyFont="1" applyFill="1" applyBorder="1" applyAlignment="1">
      <alignment horizontal="center" vertical="center" wrapText="1"/>
    </xf>
    <xf numFmtId="0" fontId="1" fillId="2" borderId="136" xfId="0" applyFont="1" applyFill="1" applyBorder="1" applyAlignment="1">
      <alignment horizontal="center" vertical="center"/>
    </xf>
    <xf numFmtId="0" fontId="2" fillId="2" borderId="137" xfId="0" applyFont="1" applyFill="1" applyBorder="1" applyAlignment="1">
      <alignment horizontal="left" vertical="center" wrapText="1"/>
    </xf>
    <xf numFmtId="0" fontId="9" fillId="2" borderId="11" xfId="0" applyFont="1" applyFill="1" applyBorder="1" applyAlignment="1">
      <alignment horizontal="center" vertical="center" wrapText="1"/>
    </xf>
    <xf numFmtId="0" fontId="8" fillId="22" borderId="136" xfId="0" applyFont="1" applyFill="1" applyBorder="1" applyAlignment="1">
      <alignment horizontal="center" vertical="center" wrapText="1"/>
    </xf>
    <xf numFmtId="0" fontId="8" fillId="2" borderId="135" xfId="0" applyFont="1" applyFill="1" applyBorder="1" applyAlignment="1">
      <alignment horizontal="center" vertical="center" wrapText="1"/>
    </xf>
    <xf numFmtId="0" fontId="8" fillId="2" borderId="137" xfId="0" applyFont="1" applyFill="1" applyBorder="1" applyAlignment="1">
      <alignment horizontal="center" vertical="center" wrapText="1"/>
    </xf>
    <xf numFmtId="0" fontId="0" fillId="0" borderId="35" xfId="0" applyFont="1" applyBorder="1" applyAlignment="1">
      <alignment horizontal="left" wrapText="1"/>
    </xf>
    <xf numFmtId="0" fontId="0" fillId="0" borderId="0" xfId="0" applyFont="1" applyAlignment="1">
      <alignment horizontal="left" wrapText="1"/>
    </xf>
    <xf numFmtId="0" fontId="0" fillId="3" borderId="0" xfId="0" applyFont="1" applyFill="1" applyBorder="1" applyAlignment="1">
      <alignment horizontal="left" wrapText="1"/>
    </xf>
    <xf numFmtId="0" fontId="0" fillId="0" borderId="110" xfId="0" applyFont="1" applyBorder="1" applyAlignment="1">
      <alignment horizontal="left" vertical="center" wrapText="1"/>
    </xf>
    <xf numFmtId="0" fontId="0" fillId="0" borderId="112" xfId="0" applyFont="1" applyFill="1" applyBorder="1" applyAlignment="1">
      <alignment horizontal="left" vertical="center" wrapText="1"/>
    </xf>
    <xf numFmtId="0" fontId="0" fillId="0" borderId="0" xfId="0" applyFont="1" applyBorder="1" applyAlignment="1">
      <alignment horizontal="left" wrapText="1"/>
    </xf>
    <xf numFmtId="0" fontId="0" fillId="24" borderId="40" xfId="0" applyFont="1" applyFill="1" applyBorder="1" applyAlignment="1">
      <alignment vertical="top" wrapText="1"/>
    </xf>
    <xf numFmtId="0" fontId="0" fillId="0" borderId="0" xfId="0" applyFont="1" applyAlignment="1">
      <alignment horizontal="left"/>
    </xf>
    <xf numFmtId="0" fontId="0" fillId="0" borderId="114" xfId="0" applyFont="1" applyBorder="1" applyAlignment="1">
      <alignment vertical="center" wrapText="1"/>
    </xf>
    <xf numFmtId="0" fontId="0" fillId="3" borderId="112" xfId="0" applyFont="1" applyFill="1" applyBorder="1" applyAlignment="1">
      <alignment vertical="center" wrapText="1"/>
    </xf>
    <xf numFmtId="0" fontId="0" fillId="3" borderId="70" xfId="0" applyFont="1" applyFill="1" applyBorder="1" applyAlignment="1">
      <alignment horizontal="center" vertical="center"/>
    </xf>
    <xf numFmtId="0" fontId="0" fillId="3" borderId="3" xfId="0" applyFont="1" applyFill="1" applyBorder="1" applyAlignment="1">
      <alignment vertical="center" wrapText="1"/>
    </xf>
    <xf numFmtId="0" fontId="0" fillId="3" borderId="115" xfId="0" applyFill="1" applyBorder="1" applyAlignment="1">
      <alignment vertical="center"/>
    </xf>
    <xf numFmtId="0" fontId="0" fillId="3" borderId="0" xfId="0" applyFill="1" applyBorder="1"/>
    <xf numFmtId="0" fontId="0" fillId="0" borderId="111" xfId="0" applyFont="1" applyBorder="1" applyAlignment="1">
      <alignment horizontal="center" vertical="center"/>
    </xf>
    <xf numFmtId="0" fontId="0" fillId="0" borderId="112" xfId="0" applyFont="1" applyBorder="1" applyAlignment="1">
      <alignment vertical="center" wrapText="1"/>
    </xf>
    <xf numFmtId="0" fontId="1" fillId="23" borderId="94" xfId="0" applyFont="1" applyFill="1" applyBorder="1" applyAlignment="1">
      <alignment horizontal="center" vertical="center"/>
    </xf>
    <xf numFmtId="0" fontId="1" fillId="23" borderId="115" xfId="0" applyFont="1" applyFill="1" applyBorder="1" applyAlignment="1">
      <alignment horizontal="center" vertical="center"/>
    </xf>
    <xf numFmtId="0" fontId="2" fillId="23" borderId="3" xfId="0" applyFont="1" applyFill="1" applyBorder="1" applyAlignment="1">
      <alignment horizontal="center" vertical="center" wrapText="1"/>
    </xf>
    <xf numFmtId="0" fontId="9" fillId="23" borderId="3"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3"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3" xfId="0" applyFont="1" applyBorder="1" applyAlignment="1">
      <alignment horizontal="left" vertical="center" wrapText="1"/>
    </xf>
    <xf numFmtId="0" fontId="0" fillId="0" borderId="115" xfId="0" applyFont="1" applyBorder="1" applyAlignment="1">
      <alignment horizontal="center" vertical="center"/>
    </xf>
    <xf numFmtId="0" fontId="0" fillId="0" borderId="3" xfId="0" applyFont="1" applyBorder="1" applyAlignment="1">
      <alignment horizontal="left" vertical="top" wrapText="1"/>
    </xf>
    <xf numFmtId="0" fontId="1" fillId="23" borderId="70" xfId="0" applyFont="1" applyFill="1" applyBorder="1" applyAlignment="1">
      <alignment horizontal="center" vertical="center"/>
    </xf>
    <xf numFmtId="0" fontId="8" fillId="23" borderId="121" xfId="0" applyFont="1" applyFill="1" applyBorder="1" applyAlignment="1">
      <alignment horizontal="center" vertical="center" wrapText="1"/>
    </xf>
    <xf numFmtId="0" fontId="8" fillId="23" borderId="129" xfId="0" applyFont="1" applyFill="1" applyBorder="1" applyAlignment="1">
      <alignment horizontal="center" vertical="center" wrapText="1"/>
    </xf>
    <xf numFmtId="0" fontId="1" fillId="23" borderId="28" xfId="0" applyFont="1" applyFill="1" applyBorder="1" applyAlignment="1">
      <alignment horizontal="center" vertical="center" wrapText="1"/>
    </xf>
    <xf numFmtId="0" fontId="0" fillId="0" borderId="0" xfId="0" applyBorder="1" applyAlignment="1">
      <alignment horizontal="center"/>
    </xf>
    <xf numFmtId="0" fontId="0" fillId="0" borderId="120" xfId="0" applyFont="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Border="1" applyAlignment="1">
      <alignment horizontal="left" vertical="center"/>
    </xf>
    <xf numFmtId="0" fontId="0" fillId="3" borderId="111" xfId="0" applyFont="1" applyFill="1" applyBorder="1" applyAlignment="1">
      <alignment horizontal="center" vertical="center"/>
    </xf>
    <xf numFmtId="0" fontId="8" fillId="23" borderId="11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06" xfId="0" applyFill="1" applyBorder="1" applyAlignment="1">
      <alignment horizontal="center" vertical="center"/>
    </xf>
    <xf numFmtId="0" fontId="0" fillId="3" borderId="109" xfId="0" applyFill="1" applyBorder="1" applyAlignment="1">
      <alignment horizontal="center" vertical="center"/>
    </xf>
    <xf numFmtId="0" fontId="0" fillId="3" borderId="8" xfId="0" applyFill="1" applyBorder="1" applyAlignment="1">
      <alignment horizontal="center" vertical="center"/>
    </xf>
    <xf numFmtId="0" fontId="0" fillId="0" borderId="97" xfId="0" applyBorder="1" applyAlignment="1">
      <alignment vertical="center" wrapText="1"/>
    </xf>
    <xf numFmtId="0" fontId="0" fillId="3" borderId="0" xfId="0" applyFill="1" applyAlignment="1">
      <alignment horizontal="left"/>
    </xf>
    <xf numFmtId="0" fontId="0" fillId="0" borderId="46"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vertical="top"/>
    </xf>
    <xf numFmtId="0" fontId="0" fillId="4" borderId="0" xfId="0" applyFill="1" applyBorder="1" applyAlignment="1">
      <alignment horizontal="center" vertical="center"/>
    </xf>
    <xf numFmtId="0" fontId="0" fillId="0" borderId="111" xfId="0" applyFill="1" applyBorder="1" applyAlignment="1">
      <alignment vertical="center" wrapText="1"/>
    </xf>
    <xf numFmtId="0" fontId="0" fillId="0" borderId="112" xfId="0" applyBorder="1" applyAlignment="1">
      <alignment vertical="center" wrapText="1"/>
    </xf>
    <xf numFmtId="0" fontId="0" fillId="0" borderId="0" xfId="0" applyAlignment="1">
      <alignment horizontal="center" vertical="center" wrapText="1"/>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Border="1" applyAlignment="1">
      <alignment horizontal="center" vertical="center" wrapText="1"/>
    </xf>
    <xf numFmtId="0" fontId="0" fillId="0" borderId="18" xfId="0" applyFill="1" applyBorder="1" applyAlignment="1">
      <alignment horizontal="center" vertical="center" wrapText="1"/>
    </xf>
    <xf numFmtId="0" fontId="0" fillId="0" borderId="106" xfId="0" applyFill="1" applyBorder="1" applyAlignment="1">
      <alignment horizontal="center" vertical="center" wrapText="1"/>
    </xf>
    <xf numFmtId="0" fontId="0" fillId="3" borderId="125" xfId="0" applyFill="1" applyBorder="1" applyAlignment="1">
      <alignment horizontal="center" vertical="center" wrapText="1"/>
    </xf>
    <xf numFmtId="0" fontId="0" fillId="3" borderId="22" xfId="0" applyFont="1" applyFill="1" applyBorder="1" applyAlignment="1">
      <alignment horizontal="center" vertical="center"/>
    </xf>
    <xf numFmtId="0" fontId="0" fillId="0" borderId="106" xfId="0" applyFont="1" applyBorder="1" applyAlignment="1">
      <alignment horizontal="left" vertical="center"/>
    </xf>
    <xf numFmtId="0" fontId="0" fillId="0" borderId="106" xfId="0" applyFont="1" applyFill="1" applyBorder="1" applyAlignment="1">
      <alignment horizontal="center" vertical="center"/>
    </xf>
    <xf numFmtId="0" fontId="0" fillId="0" borderId="140" xfId="0" applyFont="1" applyBorder="1" applyAlignment="1">
      <alignment vertical="center" wrapText="1"/>
    </xf>
    <xf numFmtId="0" fontId="0" fillId="0" borderId="109" xfId="0" applyFont="1" applyBorder="1" applyAlignment="1">
      <alignment horizontal="left" vertical="center"/>
    </xf>
    <xf numFmtId="0" fontId="0" fillId="6" borderId="109" xfId="0" applyFill="1" applyBorder="1" applyAlignment="1">
      <alignment horizontal="center" vertical="center"/>
    </xf>
    <xf numFmtId="0" fontId="0" fillId="0" borderId="109" xfId="0" applyFont="1" applyFill="1" applyBorder="1" applyAlignment="1">
      <alignment horizontal="center" vertical="center"/>
    </xf>
    <xf numFmtId="0" fontId="0" fillId="0" borderId="109" xfId="0" applyFill="1" applyBorder="1" applyAlignment="1">
      <alignment horizontal="center" vertical="center" wrapText="1"/>
    </xf>
    <xf numFmtId="0" fontId="0" fillId="3" borderId="8" xfId="0" applyFont="1" applyFill="1" applyBorder="1" applyAlignment="1">
      <alignment horizontal="center" vertical="center"/>
    </xf>
    <xf numFmtId="0" fontId="0" fillId="4" borderId="145" xfId="0" applyFill="1" applyBorder="1" applyAlignment="1">
      <alignment horizontal="center" vertical="center"/>
    </xf>
    <xf numFmtId="0" fontId="0" fillId="0" borderId="27" xfId="0" applyFill="1" applyBorder="1" applyAlignment="1">
      <alignment horizontal="center" vertical="center" wrapText="1"/>
    </xf>
    <xf numFmtId="0" fontId="0" fillId="3" borderId="147" xfId="0" applyFill="1" applyBorder="1" applyAlignment="1">
      <alignment horizontal="center" vertical="center"/>
    </xf>
    <xf numFmtId="0" fontId="0" fillId="6" borderId="5" xfId="0"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78" xfId="0" applyBorder="1" applyAlignment="1">
      <alignment wrapText="1"/>
    </xf>
    <xf numFmtId="0" fontId="0" fillId="0" borderId="111" xfId="0" applyFill="1" applyBorder="1" applyAlignment="1">
      <alignment horizontal="left" vertical="center" wrapText="1"/>
    </xf>
    <xf numFmtId="0" fontId="0" fillId="3" borderId="31" xfId="0" applyFont="1" applyFill="1" applyBorder="1" applyAlignment="1">
      <alignment horizontal="center" vertical="center"/>
    </xf>
    <xf numFmtId="0" fontId="0" fillId="0" borderId="106" xfId="0" applyBorder="1" applyAlignment="1">
      <alignment horizontal="center" vertical="center"/>
    </xf>
    <xf numFmtId="0" fontId="0" fillId="3" borderId="150" xfId="0" applyFill="1" applyBorder="1" applyAlignment="1">
      <alignment horizontal="center" vertical="center"/>
    </xf>
    <xf numFmtId="0" fontId="0" fillId="4" borderId="9" xfId="0" applyFill="1" applyBorder="1" applyAlignment="1">
      <alignment horizontal="center" vertical="center"/>
    </xf>
    <xf numFmtId="0" fontId="0" fillId="0" borderId="113" xfId="0" applyFill="1" applyBorder="1" applyAlignment="1">
      <alignment horizontal="center" vertical="center"/>
    </xf>
    <xf numFmtId="0" fontId="0" fillId="0" borderId="3" xfId="0" applyFill="1" applyBorder="1" applyAlignment="1">
      <alignment horizontal="left" vertical="center"/>
    </xf>
    <xf numFmtId="0" fontId="0" fillId="0" borderId="109" xfId="0" applyBorder="1" applyAlignment="1">
      <alignment horizontal="center" vertical="center"/>
    </xf>
    <xf numFmtId="0" fontId="1" fillId="2" borderId="151"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137" xfId="0" applyFont="1" applyFill="1" applyBorder="1" applyAlignment="1">
      <alignment horizontal="center" vertical="center" wrapText="1"/>
    </xf>
    <xf numFmtId="0" fontId="8" fillId="2" borderId="94" xfId="0" applyFont="1" applyFill="1" applyBorder="1" applyAlignment="1">
      <alignment horizontal="center" vertical="center" wrapText="1"/>
    </xf>
    <xf numFmtId="0" fontId="8" fillId="2" borderId="136" xfId="0" applyFont="1" applyFill="1" applyBorder="1" applyAlignment="1">
      <alignment horizontal="center" vertical="center" wrapText="1"/>
    </xf>
    <xf numFmtId="0" fontId="0" fillId="3" borderId="116"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152" xfId="0" applyFill="1" applyBorder="1" applyAlignment="1">
      <alignment horizontal="center" vertical="center"/>
    </xf>
    <xf numFmtId="0" fontId="1" fillId="2" borderId="113" xfId="0" applyFont="1" applyFill="1" applyBorder="1" applyAlignment="1">
      <alignment horizontal="center" vertical="center"/>
    </xf>
    <xf numFmtId="0" fontId="2" fillId="2" borderId="115" xfId="0" applyFont="1" applyFill="1" applyBorder="1" applyAlignment="1">
      <alignment horizontal="center" vertical="center" wrapText="1"/>
    </xf>
    <xf numFmtId="0" fontId="9" fillId="2" borderId="11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0" fillId="3" borderId="116" xfId="0" applyFill="1" applyBorder="1" applyAlignment="1">
      <alignment horizontal="center" vertical="center"/>
    </xf>
    <xf numFmtId="0" fontId="0" fillId="3" borderId="9" xfId="0" applyFill="1" applyBorder="1" applyAlignment="1">
      <alignment horizontal="center" vertical="center"/>
    </xf>
    <xf numFmtId="0" fontId="0" fillId="10" borderId="6" xfId="0" applyFill="1" applyBorder="1" applyAlignment="1">
      <alignment horizontal="center" vertical="center"/>
    </xf>
    <xf numFmtId="0" fontId="0" fillId="10" borderId="7" xfId="0" applyFill="1" applyBorder="1" applyAlignment="1">
      <alignment horizontal="center" vertical="center"/>
    </xf>
    <xf numFmtId="0" fontId="0" fillId="10" borderId="7" xfId="0" applyFill="1" applyBorder="1" applyAlignment="1">
      <alignment horizontal="left" vertical="center" wrapText="1"/>
    </xf>
    <xf numFmtId="0" fontId="0" fillId="4" borderId="139" xfId="0" applyFill="1" applyBorder="1" applyAlignment="1">
      <alignment horizontal="center" vertical="center"/>
    </xf>
    <xf numFmtId="0" fontId="0" fillId="0" borderId="154" xfId="0" applyFill="1" applyBorder="1" applyAlignment="1">
      <alignment horizontal="center" vertical="center" wrapText="1"/>
    </xf>
    <xf numFmtId="0" fontId="0" fillId="0" borderId="9" xfId="0" applyBorder="1" applyAlignment="1">
      <alignment horizontal="left" vertical="center" wrapText="1"/>
    </xf>
    <xf numFmtId="0" fontId="0" fillId="6" borderId="9" xfId="0" applyFill="1" applyBorder="1" applyAlignment="1">
      <alignment horizontal="center" vertical="center"/>
    </xf>
    <xf numFmtId="0" fontId="0" fillId="0" borderId="9" xfId="0" applyFill="1" applyBorder="1" applyAlignment="1">
      <alignment horizontal="center" vertical="center"/>
    </xf>
    <xf numFmtId="0" fontId="0" fillId="0" borderId="146" xfId="0" applyFill="1" applyBorder="1" applyAlignment="1">
      <alignment horizontal="center" vertical="center" wrapText="1"/>
    </xf>
    <xf numFmtId="0" fontId="0" fillId="0" borderId="3" xfId="0" applyFill="1" applyBorder="1" applyAlignment="1">
      <alignment horizontal="center" vertical="center"/>
    </xf>
    <xf numFmtId="0" fontId="0" fillId="3" borderId="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15" xfId="0" applyFill="1" applyBorder="1" applyAlignment="1">
      <alignment horizontal="center" vertical="center" wrapText="1"/>
    </xf>
    <xf numFmtId="0" fontId="0" fillId="0" borderId="0" xfId="0" applyFill="1" applyBorder="1" applyAlignment="1">
      <alignment horizontal="left" vertical="center" wrapText="1"/>
    </xf>
    <xf numFmtId="0" fontId="12" fillId="3" borderId="0" xfId="0" applyFont="1" applyFill="1" applyBorder="1" applyAlignment="1">
      <alignment horizontal="center" vertical="center"/>
    </xf>
    <xf numFmtId="0" fontId="0" fillId="0" borderId="156" xfId="0" applyBorder="1"/>
    <xf numFmtId="0" fontId="0" fillId="0" borderId="155" xfId="0" applyBorder="1"/>
    <xf numFmtId="0" fontId="0" fillId="0" borderId="157" xfId="0" applyFill="1" applyBorder="1" applyAlignment="1">
      <alignment horizontal="left" vertical="center"/>
    </xf>
    <xf numFmtId="0" fontId="0" fillId="0" borderId="134" xfId="0" applyBorder="1" applyAlignment="1">
      <alignment horizontal="center" vertical="center"/>
    </xf>
    <xf numFmtId="0" fontId="0" fillId="3" borderId="158" xfId="0" applyFill="1" applyBorder="1" applyAlignment="1">
      <alignment horizontal="center" vertical="center"/>
    </xf>
    <xf numFmtId="0" fontId="0" fillId="4" borderId="111" xfId="0"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Border="1" applyAlignment="1">
      <alignment horizontal="left" vertical="center"/>
    </xf>
    <xf numFmtId="0" fontId="3" fillId="3" borderId="19" xfId="0" applyFont="1" applyFill="1" applyBorder="1" applyAlignment="1">
      <alignment horizontal="center" vertical="center"/>
    </xf>
    <xf numFmtId="0" fontId="3" fillId="3" borderId="19" xfId="0" applyFont="1" applyFill="1" applyBorder="1" applyAlignment="1">
      <alignment horizontal="left" vertical="center"/>
    </xf>
    <xf numFmtId="0" fontId="3" fillId="3" borderId="0" xfId="0" applyFont="1" applyFill="1" applyAlignment="1">
      <alignment horizontal="center" vertical="center"/>
    </xf>
    <xf numFmtId="0" fontId="3" fillId="3" borderId="111" xfId="0" applyFont="1" applyFill="1" applyBorder="1" applyAlignment="1">
      <alignment horizontal="center" vertical="center"/>
    </xf>
    <xf numFmtId="0" fontId="0" fillId="4" borderId="111" xfId="0" applyFill="1" applyBorder="1"/>
    <xf numFmtId="0" fontId="6" fillId="0" borderId="26" xfId="0" applyFont="1" applyBorder="1" applyAlignment="1">
      <alignment horizontal="left" vertical="center"/>
    </xf>
    <xf numFmtId="0" fontId="1" fillId="2" borderId="120" xfId="0" applyFont="1" applyFill="1" applyBorder="1" applyAlignment="1">
      <alignment horizontal="center" vertical="center"/>
    </xf>
    <xf numFmtId="0" fontId="1" fillId="2" borderId="111" xfId="0" applyFont="1" applyFill="1" applyBorder="1" applyAlignment="1">
      <alignment horizontal="center" vertical="center"/>
    </xf>
    <xf numFmtId="0" fontId="2" fillId="2" borderId="111" xfId="0" applyFont="1" applyFill="1" applyBorder="1" applyAlignment="1">
      <alignment horizontal="center" vertical="center" wrapText="1"/>
    </xf>
    <xf numFmtId="0" fontId="9" fillId="2" borderId="111" xfId="0" applyFont="1" applyFill="1" applyBorder="1" applyAlignment="1">
      <alignment horizontal="center" vertical="center" wrapText="1"/>
    </xf>
    <xf numFmtId="0" fontId="13" fillId="2" borderId="11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0" fillId="0" borderId="111" xfId="0" applyFont="1" applyBorder="1" applyAlignment="1">
      <alignment vertical="center" wrapText="1"/>
    </xf>
    <xf numFmtId="0" fontId="0" fillId="0" borderId="111" xfId="0" applyFont="1" applyFill="1" applyBorder="1" applyAlignment="1">
      <alignment vertical="center"/>
    </xf>
    <xf numFmtId="0" fontId="0" fillId="4" borderId="111" xfId="0" applyFont="1" applyFill="1" applyBorder="1" applyAlignment="1">
      <alignment horizontal="center" vertical="center"/>
    </xf>
    <xf numFmtId="0" fontId="8" fillId="2" borderId="28" xfId="0"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139" xfId="0" applyFill="1" applyBorder="1"/>
    <xf numFmtId="0" fontId="0" fillId="7" borderId="9" xfId="0" applyFill="1" applyBorder="1" applyAlignment="1">
      <alignment horizontal="center" vertical="center"/>
    </xf>
    <xf numFmtId="0" fontId="0" fillId="7" borderId="9" xfId="0" applyFont="1" applyFill="1" applyBorder="1" applyAlignment="1">
      <alignment horizontal="center" vertical="center"/>
    </xf>
    <xf numFmtId="0" fontId="0" fillId="7" borderId="9" xfId="0" applyFill="1" applyBorder="1"/>
    <xf numFmtId="0" fontId="0" fillId="7" borderId="146" xfId="0" applyFill="1" applyBorder="1"/>
    <xf numFmtId="0" fontId="0" fillId="0" borderId="3" xfId="0" applyFont="1" applyFill="1" applyBorder="1" applyAlignment="1">
      <alignment horizontal="center" vertical="center"/>
    </xf>
    <xf numFmtId="0" fontId="0" fillId="0" borderId="3" xfId="0" applyFont="1" applyFill="1" applyBorder="1" applyAlignment="1">
      <alignment horizontal="left" vertical="center" wrapText="1"/>
    </xf>
    <xf numFmtId="0" fontId="0" fillId="4" borderId="3" xfId="0" applyFill="1" applyBorder="1"/>
    <xf numFmtId="0" fontId="0" fillId="6" borderId="9" xfId="0" applyFont="1" applyFill="1" applyBorder="1" applyAlignment="1">
      <alignment horizontal="center" vertical="center"/>
    </xf>
    <xf numFmtId="0" fontId="0" fillId="6" borderId="9" xfId="0" applyFill="1" applyBorder="1"/>
    <xf numFmtId="0" fontId="0" fillId="6" borderId="146" xfId="0" applyFill="1" applyBorder="1"/>
    <xf numFmtId="0" fontId="0" fillId="3" borderId="7"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52" xfId="0" applyFont="1" applyFill="1" applyBorder="1" applyAlignment="1">
      <alignment horizontal="center" vertical="center"/>
    </xf>
    <xf numFmtId="0" fontId="0" fillId="0" borderId="160" xfId="0" applyBorder="1" applyAlignment="1">
      <alignment vertical="center" wrapText="1"/>
    </xf>
    <xf numFmtId="0" fontId="0" fillId="0" borderId="88" xfId="0" applyBorder="1" applyAlignment="1">
      <alignment vertical="center" wrapText="1"/>
    </xf>
    <xf numFmtId="0" fontId="0" fillId="3" borderId="146" xfId="0" applyFont="1" applyFill="1" applyBorder="1" applyAlignment="1">
      <alignment horizontal="center" vertical="center"/>
    </xf>
    <xf numFmtId="0" fontId="0" fillId="3" borderId="139" xfId="0" applyFont="1" applyFill="1" applyBorder="1" applyAlignment="1">
      <alignment horizontal="center" vertical="center"/>
    </xf>
    <xf numFmtId="0" fontId="0" fillId="11" borderId="7" xfId="0" applyFill="1" applyBorder="1"/>
    <xf numFmtId="0" fontId="0" fillId="3" borderId="5" xfId="0" applyFont="1" applyFill="1" applyBorder="1" applyAlignment="1">
      <alignment horizontal="center" vertical="center"/>
    </xf>
    <xf numFmtId="0" fontId="0" fillId="3" borderId="136" xfId="0" applyFont="1" applyFill="1" applyBorder="1" applyAlignment="1">
      <alignment horizontal="center" vertical="center"/>
    </xf>
    <xf numFmtId="0" fontId="0" fillId="4" borderId="137" xfId="0" applyFill="1" applyBorder="1" applyAlignment="1">
      <alignment horizontal="center" vertical="center"/>
    </xf>
    <xf numFmtId="0" fontId="0" fillId="4" borderId="137" xfId="0" applyFont="1" applyFill="1" applyBorder="1" applyAlignment="1">
      <alignment horizontal="center" vertical="center"/>
    </xf>
    <xf numFmtId="0" fontId="0" fillId="4" borderId="137" xfId="0" applyFill="1" applyBorder="1"/>
    <xf numFmtId="0" fontId="0" fillId="3" borderId="143" xfId="0" applyFont="1" applyFill="1" applyBorder="1" applyAlignment="1">
      <alignment horizontal="center" vertical="center"/>
    </xf>
    <xf numFmtId="0" fontId="0" fillId="6" borderId="142" xfId="0" applyFill="1" applyBorder="1" applyAlignment="1">
      <alignment horizontal="center" vertical="center"/>
    </xf>
    <xf numFmtId="0" fontId="0" fillId="6" borderId="142" xfId="0" applyFont="1" applyFill="1" applyBorder="1" applyAlignment="1">
      <alignment horizontal="center" vertical="center"/>
    </xf>
    <xf numFmtId="0" fontId="0" fillId="6" borderId="142" xfId="0" applyFill="1" applyBorder="1"/>
    <xf numFmtId="0" fontId="0" fillId="0" borderId="107" xfId="0" applyBorder="1" applyAlignment="1">
      <alignment vertical="center" wrapText="1"/>
    </xf>
    <xf numFmtId="0" fontId="0" fillId="6" borderId="9" xfId="0" applyFill="1" applyBorder="1" applyAlignment="1">
      <alignment vertical="center"/>
    </xf>
    <xf numFmtId="0" fontId="0" fillId="8" borderId="9" xfId="0" applyFill="1" applyBorder="1" applyAlignment="1">
      <alignment vertical="center"/>
    </xf>
    <xf numFmtId="0" fontId="0" fillId="0" borderId="84" xfId="0" applyBorder="1" applyAlignment="1">
      <alignment horizontal="center" vertical="center" wrapText="1"/>
    </xf>
    <xf numFmtId="0" fontId="0" fillId="0" borderId="106" xfId="0" applyBorder="1" applyAlignment="1">
      <alignment horizontal="center"/>
    </xf>
    <xf numFmtId="0" fontId="0" fillId="0" borderId="106" xfId="0" applyFont="1" applyBorder="1" applyAlignment="1">
      <alignment horizontal="center" wrapText="1"/>
    </xf>
    <xf numFmtId="0" fontId="10" fillId="0" borderId="109" xfId="0" applyFont="1" applyBorder="1" applyAlignment="1">
      <alignment horizontal="center" vertical="center" wrapText="1"/>
    </xf>
    <xf numFmtId="0" fontId="0" fillId="0" borderId="137" xfId="0" applyBorder="1" applyAlignment="1">
      <alignment horizontal="center" vertical="center"/>
    </xf>
    <xf numFmtId="0" fontId="0" fillId="0" borderId="137" xfId="0" applyFont="1" applyBorder="1" applyAlignment="1">
      <alignment horizontal="center" vertical="center" wrapText="1"/>
    </xf>
    <xf numFmtId="0" fontId="0" fillId="0" borderId="142" xfId="0" applyBorder="1" applyAlignment="1">
      <alignment horizontal="center" vertical="center"/>
    </xf>
    <xf numFmtId="0" fontId="0" fillId="0" borderId="142" xfId="0" applyFont="1" applyBorder="1" applyAlignment="1">
      <alignment horizontal="center" vertical="center" wrapText="1"/>
    </xf>
    <xf numFmtId="0" fontId="8" fillId="2" borderId="42"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1" fillId="2" borderId="121" xfId="0" applyFont="1" applyFill="1" applyBorder="1" applyAlignment="1">
      <alignment horizontal="center" vertical="center"/>
    </xf>
    <xf numFmtId="0" fontId="8" fillId="2" borderId="121" xfId="0" applyFont="1" applyFill="1" applyBorder="1" applyAlignment="1">
      <alignment horizontal="center" vertical="center" wrapText="1"/>
    </xf>
    <xf numFmtId="0" fontId="1" fillId="2" borderId="43" xfId="0" applyFont="1" applyFill="1" applyBorder="1" applyAlignment="1">
      <alignment horizontal="center" vertical="center"/>
    </xf>
    <xf numFmtId="0" fontId="1" fillId="2" borderId="87" xfId="0" applyFont="1" applyFill="1" applyBorder="1" applyAlignment="1">
      <alignment horizontal="center" vertical="center"/>
    </xf>
    <xf numFmtId="0" fontId="2" fillId="2" borderId="87"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1"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3" borderId="29" xfId="0" applyFill="1" applyBorder="1" applyAlignment="1">
      <alignment horizontal="center" vertical="center"/>
    </xf>
    <xf numFmtId="0" fontId="0" fillId="3" borderId="132" xfId="0" applyFill="1" applyBorder="1" applyAlignment="1">
      <alignment horizontal="center" vertical="center"/>
    </xf>
    <xf numFmtId="0" fontId="1" fillId="0" borderId="120" xfId="0" applyFont="1" applyFill="1" applyBorder="1" applyAlignment="1">
      <alignment horizontal="center" vertical="center"/>
    </xf>
    <xf numFmtId="0" fontId="7" fillId="3" borderId="111" xfId="0" applyFont="1" applyFill="1" applyBorder="1" applyAlignment="1">
      <alignment horizontal="center" vertical="center"/>
    </xf>
    <xf numFmtId="0" fontId="0" fillId="0" borderId="50" xfId="0" applyFill="1" applyBorder="1" applyAlignment="1">
      <alignment vertical="center" wrapText="1"/>
    </xf>
    <xf numFmtId="0" fontId="7" fillId="0" borderId="120" xfId="0" applyFont="1" applyFill="1" applyBorder="1" applyAlignment="1">
      <alignment horizontal="left" vertical="center" wrapText="1"/>
    </xf>
    <xf numFmtId="0" fontId="0" fillId="0" borderId="167" xfId="0" applyFill="1" applyBorder="1" applyAlignment="1">
      <alignment horizontal="center" vertical="center"/>
    </xf>
    <xf numFmtId="0" fontId="0" fillId="0" borderId="168" xfId="0" applyFill="1" applyBorder="1" applyAlignment="1">
      <alignment horizontal="center" vertical="center"/>
    </xf>
    <xf numFmtId="0" fontId="0" fillId="0" borderId="164" xfId="0" applyFill="1" applyBorder="1" applyAlignment="1">
      <alignment horizontal="left" vertical="center" wrapText="1"/>
    </xf>
    <xf numFmtId="0" fontId="0" fillId="0" borderId="120" xfId="0" applyFill="1" applyBorder="1" applyAlignment="1">
      <alignment horizontal="left" vertical="center"/>
    </xf>
    <xf numFmtId="0" fontId="0" fillId="0" borderId="112" xfId="0" applyFont="1" applyFill="1" applyBorder="1" applyAlignment="1">
      <alignment vertical="center" wrapText="1"/>
    </xf>
    <xf numFmtId="0" fontId="0" fillId="0" borderId="126" xfId="0" applyFont="1" applyFill="1" applyBorder="1" applyAlignment="1">
      <alignment horizontal="left"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11" xfId="0" applyBorder="1" applyAlignment="1">
      <alignment horizontal="left" vertical="center" wrapText="1"/>
    </xf>
    <xf numFmtId="0" fontId="0" fillId="0" borderId="111" xfId="0" applyBorder="1" applyAlignment="1">
      <alignment horizontal="left" vertical="center"/>
    </xf>
    <xf numFmtId="0" fontId="10" fillId="0" borderId="0" xfId="0" applyFont="1" applyAlignment="1">
      <alignment horizontal="center" vertical="center"/>
    </xf>
    <xf numFmtId="0" fontId="0" fillId="21" borderId="8" xfId="0"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top"/>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wrapText="1"/>
    </xf>
    <xf numFmtId="0" fontId="0" fillId="0" borderId="106" xfId="0" applyFill="1" applyBorder="1" applyAlignment="1">
      <alignment horizontal="left" vertical="center" wrapText="1"/>
    </xf>
    <xf numFmtId="0" fontId="0" fillId="0" borderId="23" xfId="0" applyFill="1" applyBorder="1" applyAlignment="1">
      <alignment horizontal="center" vertical="center"/>
    </xf>
    <xf numFmtId="0" fontId="0" fillId="0" borderId="18" xfId="0" applyBorder="1" applyAlignment="1">
      <alignment horizontal="center" vertical="center"/>
    </xf>
    <xf numFmtId="0" fontId="0" fillId="3" borderId="38" xfId="0" applyFill="1" applyBorder="1" applyAlignment="1">
      <alignment horizontal="center" vertical="center"/>
    </xf>
    <xf numFmtId="0" fontId="0" fillId="3" borderId="35" xfId="0"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33" xfId="0" applyFill="1" applyBorder="1" applyAlignment="1">
      <alignment horizontal="center" vertical="center"/>
    </xf>
    <xf numFmtId="0" fontId="0" fillId="3" borderId="27" xfId="0" applyFill="1" applyBorder="1" applyAlignment="1">
      <alignment horizontal="left" vertical="center"/>
    </xf>
    <xf numFmtId="0" fontId="0" fillId="3" borderId="164" xfId="0" applyFill="1" applyBorder="1" applyAlignment="1">
      <alignment horizontal="center" vertical="center"/>
    </xf>
    <xf numFmtId="0" fontId="0" fillId="3" borderId="37" xfId="0" applyFill="1" applyBorder="1" applyAlignment="1">
      <alignment horizontal="left" vertical="center" wrapText="1"/>
    </xf>
    <xf numFmtId="0" fontId="0" fillId="3" borderId="153" xfId="0" applyFill="1" applyBorder="1" applyAlignment="1">
      <alignment horizontal="center" vertical="center"/>
    </xf>
    <xf numFmtId="0" fontId="0" fillId="0" borderId="112" xfId="0" applyBorder="1" applyAlignment="1">
      <alignment horizontal="left" vertical="center" wrapText="1"/>
    </xf>
    <xf numFmtId="0" fontId="0" fillId="0" borderId="120" xfId="0" applyBorder="1" applyAlignment="1">
      <alignment horizontal="center" vertical="center"/>
    </xf>
    <xf numFmtId="0" fontId="0" fillId="0" borderId="111" xfId="0" applyBorder="1" applyAlignment="1">
      <alignment vertical="center" wrapText="1"/>
    </xf>
    <xf numFmtId="0" fontId="0" fillId="4" borderId="133" xfId="0" applyFill="1" applyBorder="1" applyAlignment="1">
      <alignment horizontal="center" vertical="center"/>
    </xf>
    <xf numFmtId="0" fontId="0" fillId="4" borderId="126" xfId="0" applyFill="1" applyBorder="1"/>
    <xf numFmtId="0" fontId="0" fillId="0" borderId="111" xfId="0" applyBorder="1"/>
    <xf numFmtId="0" fontId="0" fillId="0" borderId="0" xfId="0" applyFont="1" applyBorder="1" applyAlignment="1">
      <alignment horizontal="left"/>
    </xf>
    <xf numFmtId="0" fontId="0" fillId="0" borderId="33" xfId="0" applyFont="1" applyBorder="1"/>
    <xf numFmtId="0" fontId="0" fillId="0" borderId="33" xfId="0" applyFont="1" applyBorder="1" applyAlignment="1">
      <alignment horizontal="left"/>
    </xf>
    <xf numFmtId="0" fontId="0" fillId="18" borderId="8" xfId="0" applyFill="1" applyBorder="1"/>
    <xf numFmtId="0" fontId="0" fillId="0" borderId="112" xfId="0" applyFont="1" applyBorder="1" applyAlignment="1">
      <alignment horizontal="left" vertical="center" wrapText="1"/>
    </xf>
    <xf numFmtId="0" fontId="0" fillId="3" borderId="11" xfId="0" applyFill="1" applyBorder="1" applyAlignment="1">
      <alignment horizontal="center" vertical="center"/>
    </xf>
    <xf numFmtId="0" fontId="13" fillId="2" borderId="3" xfId="0" applyFont="1" applyFill="1" applyBorder="1" applyAlignment="1">
      <alignment horizontal="center" vertical="center" wrapText="1"/>
    </xf>
    <xf numFmtId="0" fontId="0" fillId="0" borderId="134" xfId="0" applyBorder="1" applyAlignment="1">
      <alignment vertical="center"/>
    </xf>
    <xf numFmtId="0" fontId="0" fillId="0" borderId="126" xfId="0" applyFill="1" applyBorder="1" applyAlignment="1">
      <alignment vertical="center"/>
    </xf>
    <xf numFmtId="0" fontId="3" fillId="3" borderId="3" xfId="0" applyFont="1" applyFill="1" applyBorder="1" applyAlignment="1">
      <alignment horizontal="center" vertical="center"/>
    </xf>
    <xf numFmtId="0" fontId="8" fillId="2" borderId="126" xfId="0" applyFont="1" applyFill="1" applyBorder="1" applyAlignment="1">
      <alignment horizontal="center" vertical="center" wrapText="1"/>
    </xf>
    <xf numFmtId="0" fontId="0" fillId="4" borderId="7" xfId="0" applyFill="1" applyBorder="1" applyAlignment="1">
      <alignment horizontal="center" vertical="top"/>
    </xf>
    <xf numFmtId="0" fontId="0" fillId="6" borderId="9" xfId="0" applyFill="1" applyBorder="1" applyAlignment="1">
      <alignment horizontal="center" vertical="top"/>
    </xf>
    <xf numFmtId="0" fontId="0" fillId="0" borderId="38" xfId="0" applyFont="1" applyBorder="1" applyAlignment="1">
      <alignment horizontal="center" vertical="center"/>
    </xf>
    <xf numFmtId="0" fontId="0" fillId="0" borderId="120" xfId="0" applyFont="1" applyBorder="1" applyAlignment="1">
      <alignment vertical="center" wrapText="1"/>
    </xf>
    <xf numFmtId="0" fontId="0" fillId="0" borderId="172" xfId="0" applyFill="1" applyBorder="1" applyAlignment="1">
      <alignment horizontal="center" vertical="center" wrapText="1"/>
    </xf>
    <xf numFmtId="0" fontId="0" fillId="3" borderId="25" xfId="0" applyFill="1" applyBorder="1" applyAlignment="1">
      <alignment horizontal="center" vertical="center"/>
    </xf>
    <xf numFmtId="0" fontId="0" fillId="3" borderId="12" xfId="0" applyFill="1" applyBorder="1" applyAlignment="1">
      <alignment horizontal="center" vertical="center"/>
    </xf>
    <xf numFmtId="0" fontId="0" fillId="3" borderId="111" xfId="0" applyFill="1" applyBorder="1" applyAlignment="1">
      <alignment horizontal="center" vertical="center" wrapText="1"/>
    </xf>
    <xf numFmtId="0" fontId="0" fillId="3" borderId="15" xfId="0" applyFont="1" applyFill="1" applyBorder="1" applyAlignment="1">
      <alignment horizontal="center" vertical="center"/>
    </xf>
    <xf numFmtId="0" fontId="0" fillId="0" borderId="9" xfId="0" applyFont="1" applyBorder="1" applyAlignment="1">
      <alignment vertical="center"/>
    </xf>
    <xf numFmtId="0" fontId="0" fillId="0" borderId="174" xfId="0" applyFont="1" applyFill="1" applyBorder="1" applyAlignment="1">
      <alignment vertical="center" wrapText="1"/>
    </xf>
    <xf numFmtId="0" fontId="0" fillId="0" borderId="3" xfId="0" applyFont="1" applyFill="1" applyBorder="1" applyAlignment="1">
      <alignment vertical="center"/>
    </xf>
    <xf numFmtId="0" fontId="0" fillId="0" borderId="173" xfId="0" applyFont="1" applyBorder="1" applyAlignment="1">
      <alignment vertical="center" wrapText="1"/>
    </xf>
    <xf numFmtId="0" fontId="8" fillId="23" borderId="2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horizontal="center" vertical="center"/>
    </xf>
    <xf numFmtId="0" fontId="0" fillId="0" borderId="15" xfId="0" applyFill="1" applyBorder="1" applyAlignment="1">
      <alignment horizontal="center" vertical="center" wrapText="1"/>
    </xf>
    <xf numFmtId="0" fontId="7" fillId="0" borderId="11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3" borderId="0" xfId="0" applyFont="1" applyFill="1" applyBorder="1" applyAlignment="1">
      <alignment horizontal="center" vertical="top"/>
    </xf>
    <xf numFmtId="0" fontId="0" fillId="0" borderId="0" xfId="0" applyFill="1" applyBorder="1" applyAlignment="1">
      <alignment vertical="top" wrapText="1"/>
    </xf>
    <xf numFmtId="0" fontId="0" fillId="0" borderId="35" xfId="0" applyFont="1" applyFill="1" applyBorder="1" applyAlignment="1">
      <alignment horizontal="center" vertical="top"/>
    </xf>
    <xf numFmtId="0" fontId="0" fillId="0" borderId="35" xfId="0" applyFill="1" applyBorder="1" applyAlignment="1">
      <alignment vertical="top"/>
    </xf>
    <xf numFmtId="0" fontId="1" fillId="23" borderId="1" xfId="0" applyFont="1" applyFill="1" applyBorder="1" applyAlignment="1">
      <alignment horizontal="center" vertical="center"/>
    </xf>
    <xf numFmtId="0" fontId="2" fillId="23" borderId="1" xfId="0" applyFont="1" applyFill="1" applyBorder="1" applyAlignment="1">
      <alignment horizontal="center" vertical="center" wrapText="1"/>
    </xf>
    <xf numFmtId="0" fontId="9" fillId="23" borderId="28"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2" fillId="23" borderId="115" xfId="0" applyFont="1" applyFill="1" applyBorder="1" applyAlignment="1">
      <alignment horizontal="center" vertical="center" wrapText="1"/>
    </xf>
    <xf numFmtId="0" fontId="9" fillId="23" borderId="115" xfId="0" applyFont="1" applyFill="1" applyBorder="1" applyAlignment="1">
      <alignment horizontal="center" vertical="center" wrapText="1"/>
    </xf>
    <xf numFmtId="0" fontId="8" fillId="23" borderId="114" xfId="0" applyFont="1" applyFill="1" applyBorder="1" applyAlignment="1">
      <alignment horizontal="center" vertical="center" wrapText="1"/>
    </xf>
    <xf numFmtId="0" fontId="0" fillId="0" borderId="73" xfId="0" applyFill="1" applyBorder="1" applyAlignment="1">
      <alignment horizontal="center" vertical="center" wrapText="1"/>
    </xf>
    <xf numFmtId="0" fontId="0" fillId="0" borderId="73" xfId="0" applyFont="1" applyFill="1" applyBorder="1" applyAlignment="1">
      <alignment horizontal="center" vertical="center"/>
    </xf>
    <xf numFmtId="0" fontId="0" fillId="0" borderId="39" xfId="0" applyFill="1" applyBorder="1" applyAlignment="1">
      <alignment horizontal="center" vertical="center"/>
    </xf>
    <xf numFmtId="0" fontId="0" fillId="0" borderId="7" xfId="0" applyFill="1" applyBorder="1" applyAlignment="1">
      <alignment horizontal="center" vertical="center" wrapText="1"/>
    </xf>
    <xf numFmtId="0" fontId="0" fillId="0" borderId="139" xfId="0" applyFont="1" applyFill="1" applyBorder="1" applyAlignment="1">
      <alignment horizontal="center" vertical="center"/>
    </xf>
    <xf numFmtId="0" fontId="0" fillId="0" borderId="7" xfId="0" applyFill="1" applyBorder="1" applyAlignment="1">
      <alignment horizontal="center" vertical="center"/>
    </xf>
    <xf numFmtId="0" fontId="0" fillId="0" borderId="9"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3" borderId="77" xfId="0" applyFill="1" applyBorder="1" applyAlignment="1">
      <alignment horizontal="center" vertical="center"/>
    </xf>
    <xf numFmtId="0" fontId="0" fillId="0" borderId="8" xfId="0" applyFont="1" applyBorder="1" applyAlignment="1">
      <alignment horizontal="left" vertical="center"/>
    </xf>
    <xf numFmtId="0" fontId="0" fillId="4" borderId="2" xfId="0" applyFont="1" applyFill="1" applyBorder="1" applyAlignment="1">
      <alignment horizontal="center" vertical="center"/>
    </xf>
    <xf numFmtId="0" fontId="0" fillId="0" borderId="3" xfId="0" applyBorder="1"/>
    <xf numFmtId="0" fontId="0" fillId="0" borderId="115" xfId="0" applyBorder="1"/>
    <xf numFmtId="0" fontId="1" fillId="23" borderId="113" xfId="0" applyFont="1" applyFill="1" applyBorder="1" applyAlignment="1">
      <alignment horizontal="center" vertical="center"/>
    </xf>
    <xf numFmtId="0" fontId="1" fillId="23" borderId="121" xfId="0" applyFont="1" applyFill="1" applyBorder="1" applyAlignment="1">
      <alignment horizontal="center" vertical="center"/>
    </xf>
    <xf numFmtId="0" fontId="8" fillId="23" borderId="112" xfId="0" applyFont="1" applyFill="1" applyBorder="1" applyAlignment="1">
      <alignment horizontal="center" vertical="center" wrapText="1"/>
    </xf>
    <xf numFmtId="0" fontId="0" fillId="3" borderId="82" xfId="0" applyFill="1" applyBorder="1" applyAlignment="1">
      <alignment horizontal="center" vertical="center"/>
    </xf>
    <xf numFmtId="0" fontId="8" fillId="23" borderId="72"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95" xfId="0" applyFill="1" applyBorder="1" applyAlignment="1">
      <alignment horizontal="center" vertical="center"/>
    </xf>
    <xf numFmtId="0" fontId="0" fillId="0" borderId="105" xfId="0" applyFill="1" applyBorder="1" applyAlignment="1">
      <alignment horizontal="center" vertical="center"/>
    </xf>
    <xf numFmtId="0" fontId="0" fillId="0" borderId="19" xfId="0" applyBorder="1" applyAlignment="1">
      <alignment horizontal="center"/>
    </xf>
    <xf numFmtId="0" fontId="7" fillId="3" borderId="18" xfId="0" applyFont="1" applyFill="1" applyBorder="1" applyAlignment="1">
      <alignment horizontal="center" vertical="center" wrapText="1"/>
    </xf>
    <xf numFmtId="0" fontId="0" fillId="3" borderId="127" xfId="0" applyFill="1" applyBorder="1" applyAlignment="1">
      <alignment horizontal="center" vertical="center"/>
    </xf>
    <xf numFmtId="0" fontId="0" fillId="3" borderId="128" xfId="0" applyFill="1" applyBorder="1" applyAlignment="1">
      <alignment horizontal="center" vertical="center"/>
    </xf>
    <xf numFmtId="0" fontId="7" fillId="0" borderId="116" xfId="0" applyFont="1" applyFill="1" applyBorder="1" applyAlignment="1">
      <alignment horizontal="center" vertical="center"/>
    </xf>
    <xf numFmtId="0" fontId="7" fillId="0" borderId="116" xfId="0" applyFont="1" applyBorder="1" applyAlignment="1">
      <alignment horizontal="center" vertical="center"/>
    </xf>
    <xf numFmtId="0" fontId="7" fillId="0" borderId="5" xfId="0" applyFont="1" applyFill="1" applyBorder="1" applyAlignment="1">
      <alignment horizontal="center" vertical="center"/>
    </xf>
    <xf numFmtId="0" fontId="7" fillId="0" borderId="5" xfId="0" applyFont="1" applyBorder="1" applyAlignment="1">
      <alignment horizontal="center" vertical="center"/>
    </xf>
    <xf numFmtId="0" fontId="0" fillId="0" borderId="121" xfId="0" applyBorder="1" applyAlignment="1">
      <alignment horizontal="center" vertical="center"/>
    </xf>
    <xf numFmtId="0" fontId="0" fillId="0" borderId="133" xfId="0" applyFill="1" applyBorder="1" applyAlignment="1">
      <alignment horizontal="center" vertical="center"/>
    </xf>
    <xf numFmtId="0" fontId="0" fillId="3" borderId="108" xfId="0" applyFill="1" applyBorder="1" applyAlignment="1">
      <alignment horizontal="center" vertical="center"/>
    </xf>
    <xf numFmtId="0" fontId="0" fillId="3" borderId="130"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vertical="center" wrapText="1"/>
    </xf>
    <xf numFmtId="0" fontId="0" fillId="0" borderId="55" xfId="0" applyFill="1" applyBorder="1" applyAlignment="1">
      <alignment horizontal="center" vertical="center"/>
    </xf>
    <xf numFmtId="0" fontId="0" fillId="0" borderId="12" xfId="0" applyBorder="1" applyAlignment="1">
      <alignment horizontal="center" vertical="center"/>
    </xf>
    <xf numFmtId="0" fontId="0" fillId="0" borderId="34" xfId="0"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left" vertical="center" wrapText="1"/>
    </xf>
    <xf numFmtId="0" fontId="0" fillId="0" borderId="148" xfId="0" applyFill="1" applyBorder="1" applyAlignment="1">
      <alignment horizontal="center" vertical="center"/>
    </xf>
    <xf numFmtId="0" fontId="0" fillId="0" borderId="106" xfId="0" applyFill="1" applyBorder="1" applyAlignment="1">
      <alignment horizontal="center" vertical="center"/>
    </xf>
    <xf numFmtId="0" fontId="0" fillId="0" borderId="109" xfId="0" applyFill="1" applyBorder="1" applyAlignment="1">
      <alignment horizontal="center" vertical="center"/>
    </xf>
    <xf numFmtId="0" fontId="0" fillId="0" borderId="106" xfId="0" applyFill="1" applyBorder="1" applyAlignment="1">
      <alignment horizontal="left" vertical="center"/>
    </xf>
    <xf numFmtId="0" fontId="0" fillId="0" borderId="109" xfId="0" applyFill="1" applyBorder="1" applyAlignment="1">
      <alignment horizontal="left" vertical="center"/>
    </xf>
    <xf numFmtId="0" fontId="0" fillId="0" borderId="139" xfId="0" applyFont="1" applyFill="1" applyBorder="1" applyAlignment="1">
      <alignment horizontal="left" vertical="center" wrapText="1"/>
    </xf>
    <xf numFmtId="0" fontId="0" fillId="0" borderId="9" xfId="0" applyBorder="1" applyAlignment="1">
      <alignment horizontal="center" vertical="center"/>
    </xf>
    <xf numFmtId="0" fontId="0" fillId="0" borderId="6" xfId="0" applyFont="1" applyFill="1" applyBorder="1" applyAlignment="1">
      <alignment horizontal="center" vertical="center"/>
    </xf>
    <xf numFmtId="0" fontId="0" fillId="0" borderId="118" xfId="0" applyBorder="1" applyAlignment="1">
      <alignment horizontal="center" vertical="center"/>
    </xf>
    <xf numFmtId="0" fontId="0" fillId="0" borderId="27" xfId="0" applyFill="1" applyBorder="1" applyAlignment="1">
      <alignment horizontal="center" vertical="center"/>
    </xf>
    <xf numFmtId="0" fontId="0" fillId="0" borderId="132" xfId="0" applyFill="1" applyBorder="1" applyAlignment="1">
      <alignment horizontal="center" vertical="center"/>
    </xf>
    <xf numFmtId="0" fontId="0" fillId="0" borderId="21"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horizontal="left" vertical="center" wrapText="1"/>
    </xf>
    <xf numFmtId="0" fontId="0" fillId="0" borderId="8" xfId="0" applyFont="1" applyFill="1" applyBorder="1" applyAlignment="1">
      <alignment horizontal="left" vertical="center"/>
    </xf>
    <xf numFmtId="0" fontId="0" fillId="0" borderId="14" xfId="0" applyFont="1" applyBorder="1" applyAlignment="1">
      <alignment horizontal="left" vertical="center" wrapText="1"/>
    </xf>
    <xf numFmtId="0" fontId="0" fillId="0" borderId="14"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wrapText="1"/>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7" xfId="0" applyFont="1" applyFill="1" applyBorder="1" applyAlignment="1">
      <alignment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4" xfId="0" applyBorder="1" applyAlignment="1">
      <alignment horizontal="center"/>
    </xf>
    <xf numFmtId="0" fontId="1" fillId="0" borderId="11" xfId="0" applyFont="1" applyBorder="1" applyAlignment="1">
      <alignment horizontal="center"/>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0" fillId="0" borderId="83" xfId="0" applyFill="1" applyBorder="1" applyAlignment="1">
      <alignment horizontal="left" vertical="center"/>
    </xf>
    <xf numFmtId="0" fontId="0" fillId="0" borderId="15" xfId="0" applyFill="1" applyBorder="1" applyAlignment="1">
      <alignment horizontal="center" vertical="center"/>
    </xf>
    <xf numFmtId="0" fontId="0" fillId="0" borderId="103" xfId="0" applyFont="1" applyFill="1" applyBorder="1" applyAlignment="1">
      <alignment horizontal="left" vertical="center"/>
    </xf>
    <xf numFmtId="0" fontId="0" fillId="3"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0" fillId="0" borderId="114" xfId="0" applyFill="1" applyBorder="1" applyAlignment="1">
      <alignment vertical="center"/>
    </xf>
    <xf numFmtId="0" fontId="0" fillId="0" borderId="46" xfId="0" applyFont="1" applyBorder="1" applyAlignment="1">
      <alignment horizontal="left" vertical="center" wrapText="1"/>
    </xf>
    <xf numFmtId="0" fontId="7" fillId="0" borderId="117" xfId="0" applyFont="1" applyBorder="1" applyAlignment="1">
      <alignment horizontal="left" vertical="center" wrapText="1"/>
    </xf>
    <xf numFmtId="0" fontId="7" fillId="0" borderId="119" xfId="0" applyFont="1" applyBorder="1" applyAlignment="1">
      <alignment horizontal="left" vertical="center" wrapText="1"/>
    </xf>
    <xf numFmtId="0" fontId="0" fillId="0" borderId="28" xfId="0" applyFont="1" applyBorder="1" applyAlignment="1">
      <alignment horizontal="left" vertical="center" wrapText="1"/>
    </xf>
    <xf numFmtId="0" fontId="0" fillId="0" borderId="107" xfId="0" applyFont="1" applyBorder="1" applyAlignment="1">
      <alignment horizontal="left" vertical="center" wrapText="1"/>
    </xf>
    <xf numFmtId="0" fontId="0" fillId="0" borderId="107"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3" borderId="114"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horizontal="left" vertical="center" wrapText="1"/>
    </xf>
    <xf numFmtId="0" fontId="0" fillId="0" borderId="46" xfId="0" applyFont="1" applyBorder="1" applyAlignment="1">
      <alignment vertical="center" wrapText="1"/>
    </xf>
    <xf numFmtId="0" fontId="0" fillId="0" borderId="78" xfId="0" applyFont="1" applyBorder="1" applyAlignment="1">
      <alignment horizontal="left" vertical="center" wrapText="1"/>
    </xf>
    <xf numFmtId="49" fontId="0" fillId="0" borderId="28" xfId="0" applyNumberFormat="1" applyFont="1" applyBorder="1" applyAlignment="1">
      <alignment vertical="center" wrapText="1"/>
    </xf>
    <xf numFmtId="0" fontId="0" fillId="0" borderId="44" xfId="0" applyFont="1" applyBorder="1" applyAlignment="1">
      <alignment vertical="center" wrapText="1"/>
    </xf>
    <xf numFmtId="0" fontId="0" fillId="0" borderId="98" xfId="0" applyBorder="1" applyAlignment="1">
      <alignment vertical="center" wrapText="1"/>
    </xf>
    <xf numFmtId="0" fontId="0" fillId="0" borderId="99" xfId="0" applyBorder="1" applyAlignment="1">
      <alignment vertical="center" wrapText="1"/>
    </xf>
    <xf numFmtId="0" fontId="0" fillId="0" borderId="28" xfId="0" applyFont="1" applyBorder="1" applyAlignment="1">
      <alignment vertical="center" wrapText="1"/>
    </xf>
    <xf numFmtId="0" fontId="0" fillId="0" borderId="144" xfId="0" applyFont="1" applyBorder="1" applyAlignment="1">
      <alignment vertical="center" wrapText="1"/>
    </xf>
    <xf numFmtId="0" fontId="0" fillId="0" borderId="36" xfId="0" applyFont="1" applyBorder="1" applyAlignment="1">
      <alignment horizontal="left" vertical="center" wrapText="1"/>
    </xf>
    <xf numFmtId="0" fontId="0" fillId="0" borderId="119" xfId="0" applyBorder="1" applyAlignment="1">
      <alignment horizontal="left" vertical="center" wrapText="1"/>
    </xf>
    <xf numFmtId="0" fontId="0" fillId="0" borderId="110" xfId="0" applyFont="1" applyBorder="1" applyAlignment="1">
      <alignment vertical="center" wrapText="1"/>
    </xf>
    <xf numFmtId="0" fontId="0" fillId="0" borderId="107" xfId="0" applyFont="1" applyBorder="1" applyAlignment="1">
      <alignment vertical="center" wrapText="1"/>
    </xf>
    <xf numFmtId="0" fontId="0" fillId="0" borderId="28" xfId="0" applyBorder="1" applyAlignment="1">
      <alignment vertical="center" wrapText="1"/>
    </xf>
    <xf numFmtId="0" fontId="0" fillId="0" borderId="110" xfId="0" applyBorder="1" applyAlignment="1">
      <alignment vertical="center" wrapText="1"/>
    </xf>
    <xf numFmtId="0" fontId="0" fillId="0" borderId="107" xfId="0" applyBorder="1" applyAlignment="1">
      <alignment horizontal="left" vertical="center" wrapText="1"/>
    </xf>
    <xf numFmtId="0" fontId="0" fillId="0" borderId="110" xfId="0" applyBorder="1" applyAlignment="1">
      <alignment horizontal="left" vertical="center" wrapText="1"/>
    </xf>
    <xf numFmtId="0" fontId="0" fillId="0" borderId="110" xfId="0" applyFill="1" applyBorder="1" applyAlignment="1">
      <alignment horizontal="left" vertical="center" wrapText="1"/>
    </xf>
    <xf numFmtId="0" fontId="0" fillId="0" borderId="34" xfId="0" applyBorder="1" applyAlignment="1">
      <alignment vertical="center" wrapText="1"/>
    </xf>
    <xf numFmtId="0" fontId="0" fillId="0" borderId="162" xfId="0" applyBorder="1" applyAlignment="1">
      <alignment vertical="center" wrapText="1"/>
    </xf>
    <xf numFmtId="0" fontId="0" fillId="0" borderId="163" xfId="0" applyBorder="1" applyAlignment="1">
      <alignment vertical="center" wrapText="1"/>
    </xf>
    <xf numFmtId="0" fontId="0" fillId="0" borderId="47" xfId="0" applyBorder="1" applyAlignment="1">
      <alignment vertical="center"/>
    </xf>
    <xf numFmtId="0" fontId="0" fillId="0" borderId="110" xfId="0" applyBorder="1" applyAlignment="1">
      <alignment vertical="center"/>
    </xf>
    <xf numFmtId="0" fontId="0" fillId="3" borderId="114" xfId="0" applyFill="1" applyBorder="1" applyAlignment="1">
      <alignment vertical="center" wrapText="1"/>
    </xf>
    <xf numFmtId="0" fontId="0" fillId="0" borderId="37" xfId="0" applyFill="1" applyBorder="1" applyAlignment="1">
      <alignment vertical="center" wrapText="1"/>
    </xf>
    <xf numFmtId="0" fontId="0" fillId="0" borderId="138" xfId="0" applyFill="1" applyBorder="1" applyAlignment="1">
      <alignment vertical="center"/>
    </xf>
    <xf numFmtId="0" fontId="0" fillId="0" borderId="71" xfId="0" applyFont="1" applyFill="1" applyBorder="1" applyAlignment="1">
      <alignment vertical="center" wrapText="1"/>
    </xf>
    <xf numFmtId="0" fontId="0" fillId="0" borderId="166" xfId="0" applyFont="1" applyFill="1" applyBorder="1" applyAlignment="1">
      <alignment vertical="center" wrapText="1"/>
    </xf>
    <xf numFmtId="0" fontId="0" fillId="0" borderId="28" xfId="0" applyFill="1" applyBorder="1" applyAlignment="1">
      <alignment vertical="center" wrapText="1"/>
    </xf>
    <xf numFmtId="0" fontId="0" fillId="0" borderId="56" xfId="0" applyFill="1" applyBorder="1" applyAlignment="1">
      <alignment vertical="center" wrapText="1"/>
    </xf>
    <xf numFmtId="0" fontId="0" fillId="0" borderId="58" xfId="0" applyFill="1" applyBorder="1" applyAlignment="1">
      <alignment vertical="center" wrapText="1"/>
    </xf>
    <xf numFmtId="0" fontId="0" fillId="0" borderId="53" xfId="0" applyFill="1" applyBorder="1" applyAlignment="1">
      <alignment vertical="center" wrapText="1"/>
    </xf>
    <xf numFmtId="0" fontId="0" fillId="0" borderId="28" xfId="0" applyFont="1" applyFill="1" applyBorder="1" applyAlignment="1">
      <alignment vertical="center" wrapText="1"/>
    </xf>
    <xf numFmtId="0" fontId="0" fillId="0" borderId="53" xfId="0" applyFont="1" applyFill="1" applyBorder="1" applyAlignment="1">
      <alignment vertical="center"/>
    </xf>
    <xf numFmtId="0" fontId="0" fillId="0" borderId="52" xfId="0" applyFont="1" applyFill="1" applyBorder="1" applyAlignment="1">
      <alignment vertical="center" wrapText="1"/>
    </xf>
    <xf numFmtId="0" fontId="0" fillId="0" borderId="80" xfId="0"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0" fontId="0" fillId="0" borderId="56" xfId="0" applyFill="1" applyBorder="1" applyAlignment="1">
      <alignment vertical="center"/>
    </xf>
    <xf numFmtId="0" fontId="0" fillId="0" borderId="46" xfId="0" applyFill="1" applyBorder="1" applyAlignment="1">
      <alignment vertical="center"/>
    </xf>
    <xf numFmtId="0" fontId="0" fillId="0" borderId="37" xfId="0" applyFont="1" applyFill="1" applyBorder="1" applyAlignment="1">
      <alignment vertical="center" wrapText="1"/>
    </xf>
    <xf numFmtId="0" fontId="0" fillId="0" borderId="177" xfId="0" applyFill="1" applyBorder="1" applyAlignment="1">
      <alignment vertical="center" wrapText="1"/>
    </xf>
    <xf numFmtId="0" fontId="0" fillId="0" borderId="173" xfId="0" applyFont="1" applyFill="1" applyBorder="1" applyAlignment="1">
      <alignment vertical="center" wrapText="1"/>
    </xf>
    <xf numFmtId="0" fontId="0" fillId="0" borderId="114" xfId="0" applyFont="1" applyFill="1" applyBorder="1" applyAlignment="1">
      <alignment vertical="center" wrapText="1"/>
    </xf>
    <xf numFmtId="0" fontId="0" fillId="0" borderId="175" xfId="0" applyFont="1" applyBorder="1" applyAlignment="1">
      <alignment vertical="center" wrapText="1"/>
    </xf>
    <xf numFmtId="0" fontId="0" fillId="0" borderId="176" xfId="0" applyFont="1" applyBorder="1" applyAlignment="1">
      <alignment vertical="center" wrapText="1"/>
    </xf>
    <xf numFmtId="0" fontId="0" fillId="0" borderId="110" xfId="0" applyBorder="1" applyAlignment="1">
      <alignment horizontal="left" vertical="top" wrapText="1"/>
    </xf>
    <xf numFmtId="0" fontId="0" fillId="3" borderId="49" xfId="0" applyFont="1" applyFill="1" applyBorder="1" applyAlignment="1">
      <alignment horizontal="left" vertical="center" wrapText="1"/>
    </xf>
    <xf numFmtId="0" fontId="0" fillId="3" borderId="101" xfId="0" applyFont="1" applyFill="1" applyBorder="1" applyAlignment="1">
      <alignment horizontal="left" vertical="center" wrapText="1"/>
    </xf>
    <xf numFmtId="0" fontId="0" fillId="3" borderId="86" xfId="0" applyFont="1" applyFill="1" applyBorder="1" applyAlignment="1">
      <alignment horizontal="left" vertical="center" wrapText="1"/>
    </xf>
    <xf numFmtId="0" fontId="0" fillId="0" borderId="114" xfId="0" applyFont="1" applyBorder="1" applyAlignment="1">
      <alignment horizontal="left" vertical="center" wrapText="1"/>
    </xf>
    <xf numFmtId="0" fontId="1" fillId="23" borderId="71" xfId="0" applyFont="1" applyFill="1" applyBorder="1" applyAlignment="1">
      <alignment horizontal="center" vertical="center" wrapText="1"/>
    </xf>
    <xf numFmtId="0" fontId="0" fillId="0" borderId="44" xfId="0" applyFont="1" applyFill="1" applyBorder="1" applyAlignment="1">
      <alignment horizontal="left" vertical="top" wrapText="1"/>
    </xf>
    <xf numFmtId="0" fontId="0" fillId="3" borderId="130"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vertical="center" wrapText="1"/>
    </xf>
    <xf numFmtId="0" fontId="0" fillId="3" borderId="27" xfId="0" applyFill="1" applyBorder="1" applyAlignment="1">
      <alignment horizontal="left" vertical="center" wrapText="1"/>
    </xf>
    <xf numFmtId="0" fontId="0" fillId="24" borderId="40" xfId="0" applyFill="1" applyBorder="1" applyAlignment="1">
      <alignment vertical="top" wrapText="1"/>
    </xf>
    <xf numFmtId="0" fontId="6" fillId="18" borderId="171" xfId="0" applyFont="1" applyFill="1" applyBorder="1" applyAlignment="1">
      <alignment horizontal="left" vertical="center"/>
    </xf>
    <xf numFmtId="0" fontId="1" fillId="18" borderId="0" xfId="0" applyFont="1" applyFill="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27" xfId="0" applyFont="1" applyBorder="1" applyAlignment="1">
      <alignment horizontal="center" vertical="center"/>
    </xf>
    <xf numFmtId="0" fontId="0" fillId="0" borderId="132" xfId="0" applyFont="1" applyBorder="1" applyAlignment="1">
      <alignment horizontal="center" vertical="center"/>
    </xf>
    <xf numFmtId="0" fontId="0" fillId="0" borderId="27" xfId="0" applyFont="1" applyBorder="1" applyAlignment="1">
      <alignment horizontal="left" vertical="center" wrapText="1"/>
    </xf>
    <xf numFmtId="0" fontId="0" fillId="0" borderId="132" xfId="0" applyFont="1" applyBorder="1" applyAlignment="1">
      <alignment horizontal="left" vertical="center" wrapText="1"/>
    </xf>
    <xf numFmtId="0" fontId="0" fillId="0" borderId="27" xfId="0" applyFont="1" applyFill="1" applyBorder="1" applyAlignment="1">
      <alignment horizontal="left" vertical="center"/>
    </xf>
    <xf numFmtId="0" fontId="0" fillId="0" borderId="132" xfId="0" applyFont="1" applyFill="1" applyBorder="1" applyAlignment="1">
      <alignment horizontal="left"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16" xfId="0" applyFill="1" applyBorder="1" applyAlignment="1">
      <alignment horizontal="left" vertical="center" wrapText="1"/>
    </xf>
    <xf numFmtId="0" fontId="0" fillId="0" borderId="5" xfId="0" applyFill="1" applyBorder="1" applyAlignment="1">
      <alignment horizontal="left" vertical="center" wrapText="1"/>
    </xf>
    <xf numFmtId="0" fontId="0" fillId="0" borderId="116" xfId="0" applyFill="1" applyBorder="1" applyAlignment="1">
      <alignment horizontal="left" vertical="top" wrapText="1"/>
    </xf>
    <xf numFmtId="0" fontId="0" fillId="0" borderId="5" xfId="0" applyFill="1" applyBorder="1" applyAlignment="1">
      <alignment horizontal="left" vertical="top" wrapText="1"/>
    </xf>
    <xf numFmtId="0" fontId="0" fillId="0" borderId="7" xfId="0" applyFont="1" applyBorder="1" applyAlignment="1">
      <alignment horizontal="left" vertical="center"/>
    </xf>
    <xf numFmtId="0" fontId="0" fillId="0" borderId="9" xfId="0" applyFont="1" applyBorder="1" applyAlignment="1">
      <alignment horizontal="lef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Border="1" applyAlignment="1">
      <alignment horizontal="center" vertical="center"/>
    </xf>
    <xf numFmtId="0" fontId="0" fillId="0" borderId="118" xfId="0" applyFont="1" applyBorder="1" applyAlignment="1">
      <alignment horizontal="center" vertical="center"/>
    </xf>
    <xf numFmtId="0" fontId="0" fillId="0" borderId="37" xfId="0" applyFont="1" applyBorder="1" applyAlignment="1">
      <alignment horizontal="left" vertical="center" wrapText="1"/>
    </xf>
    <xf numFmtId="0" fontId="0" fillId="0" borderId="138" xfId="0" applyFont="1" applyBorder="1" applyAlignment="1">
      <alignment horizontal="left" vertical="center" wrapText="1"/>
    </xf>
    <xf numFmtId="0" fontId="0" fillId="3" borderId="103" xfId="0" applyFont="1" applyFill="1" applyBorder="1" applyAlignment="1">
      <alignment horizontal="center" vertical="center"/>
    </xf>
    <xf numFmtId="0" fontId="0" fillId="3" borderId="124" xfId="0" applyFont="1" applyFill="1" applyBorder="1" applyAlignment="1">
      <alignment horizontal="center" vertical="center"/>
    </xf>
    <xf numFmtId="0" fontId="0" fillId="0" borderId="27" xfId="0" applyBorder="1" applyAlignment="1">
      <alignment horizontal="center" vertical="center"/>
    </xf>
    <xf numFmtId="0" fontId="0" fillId="0" borderId="132" xfId="0" applyBorder="1" applyAlignment="1">
      <alignment horizontal="center" vertical="center"/>
    </xf>
    <xf numFmtId="0" fontId="0" fillId="0" borderId="55" xfId="0" applyFill="1" applyBorder="1" applyAlignment="1">
      <alignment horizontal="center" vertical="center"/>
    </xf>
    <xf numFmtId="0" fontId="0" fillId="0" borderId="59" xfId="0" applyFill="1" applyBorder="1" applyAlignment="1">
      <alignment horizontal="center" vertical="center"/>
    </xf>
    <xf numFmtId="0" fontId="0" fillId="0" borderId="12" xfId="0" applyBorder="1" applyAlignment="1">
      <alignment horizontal="center" vertical="center"/>
    </xf>
    <xf numFmtId="0" fontId="0" fillId="0" borderId="34" xfId="0" applyFill="1" applyBorder="1" applyAlignment="1">
      <alignment horizontal="center" vertical="center"/>
    </xf>
    <xf numFmtId="0" fontId="0" fillId="0" borderId="12" xfId="0" applyBorder="1" applyAlignment="1">
      <alignment horizontal="left" vertical="center" wrapText="1"/>
    </xf>
    <xf numFmtId="0" fontId="0" fillId="0" borderId="34" xfId="0" applyFill="1" applyBorder="1" applyAlignment="1">
      <alignment horizontal="left" vertical="center" wrapText="1"/>
    </xf>
    <xf numFmtId="0" fontId="0" fillId="0" borderId="12" xfId="0" applyBorder="1" applyAlignment="1">
      <alignment horizontal="left" vertical="center"/>
    </xf>
    <xf numFmtId="0" fontId="0" fillId="0" borderId="34" xfId="0" applyFill="1" applyBorder="1" applyAlignment="1">
      <alignment horizontal="left" vertical="center"/>
    </xf>
    <xf numFmtId="0" fontId="0" fillId="0" borderId="12" xfId="0" applyFill="1" applyBorder="1" applyAlignment="1">
      <alignment vertical="center"/>
    </xf>
    <xf numFmtId="0" fontId="0" fillId="0" borderId="34" xfId="0" applyFill="1" applyBorder="1" applyAlignment="1">
      <alignment vertical="center"/>
    </xf>
    <xf numFmtId="0" fontId="0" fillId="0" borderId="12" xfId="0" applyFill="1" applyBorder="1" applyAlignment="1">
      <alignment vertical="center" wrapText="1"/>
    </xf>
    <xf numFmtId="0" fontId="0" fillId="0" borderId="34" xfId="0" applyFill="1" applyBorder="1" applyAlignment="1">
      <alignment vertical="center" wrapText="1"/>
    </xf>
    <xf numFmtId="0" fontId="0" fillId="0" borderId="90" xfId="0" applyFill="1" applyBorder="1" applyAlignment="1">
      <alignment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06" xfId="0" applyFill="1" applyBorder="1" applyAlignment="1">
      <alignment horizontal="center" vertical="center"/>
    </xf>
    <xf numFmtId="0" fontId="0" fillId="0" borderId="109" xfId="0" applyFill="1" applyBorder="1" applyAlignment="1">
      <alignment horizontal="center" vertical="center"/>
    </xf>
    <xf numFmtId="0" fontId="0" fillId="0" borderId="106" xfId="0" applyFill="1" applyBorder="1" applyAlignment="1">
      <alignment vertical="center" wrapText="1"/>
    </xf>
    <xf numFmtId="0" fontId="0" fillId="0" borderId="109" xfId="0" applyFill="1" applyBorder="1" applyAlignment="1">
      <alignment vertical="center" wrapText="1"/>
    </xf>
    <xf numFmtId="0" fontId="0" fillId="0" borderId="106" xfId="0" applyFill="1" applyBorder="1" applyAlignment="1">
      <alignment horizontal="left" vertical="center"/>
    </xf>
    <xf numFmtId="0" fontId="0" fillId="0" borderId="109" xfId="0" applyFill="1" applyBorder="1" applyAlignment="1">
      <alignment horizontal="left" vertical="center"/>
    </xf>
    <xf numFmtId="0" fontId="0" fillId="0" borderId="139" xfId="0" applyFont="1" applyFill="1" applyBorder="1" applyAlignment="1">
      <alignment horizontal="left" vertical="center" wrapText="1"/>
    </xf>
    <xf numFmtId="0" fontId="0" fillId="0" borderId="146" xfId="0" applyBorder="1" applyAlignment="1">
      <alignment horizontal="left" vertical="center" wrapText="1"/>
    </xf>
    <xf numFmtId="0" fontId="0" fillId="0" borderId="9" xfId="0" applyBorder="1" applyAlignment="1">
      <alignment horizontal="center" vertical="center"/>
    </xf>
    <xf numFmtId="0" fontId="0" fillId="0" borderId="6" xfId="0" applyFont="1" applyFill="1" applyBorder="1" applyAlignment="1">
      <alignment horizontal="center" vertical="center"/>
    </xf>
    <xf numFmtId="0" fontId="0" fillId="0" borderId="118" xfId="0" applyBorder="1" applyAlignment="1">
      <alignment horizontal="center" vertical="center"/>
    </xf>
    <xf numFmtId="0" fontId="0" fillId="0" borderId="7" xfId="0" applyFont="1" applyFill="1" applyBorder="1" applyAlignment="1">
      <alignment horizontal="left" vertical="center"/>
    </xf>
    <xf numFmtId="0" fontId="0" fillId="0" borderId="9" xfId="0" applyBorder="1" applyAlignment="1">
      <alignment horizontal="left" vertical="center"/>
    </xf>
    <xf numFmtId="0" fontId="6" fillId="3" borderId="8" xfId="0" applyFont="1" applyFill="1" applyBorder="1" applyAlignment="1">
      <alignment horizontal="left" vertical="center"/>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27" xfId="0" applyFill="1" applyBorder="1" applyAlignment="1">
      <alignment horizontal="center" vertical="center"/>
    </xf>
    <xf numFmtId="0" fontId="0" fillId="0" borderId="132" xfId="0" applyFill="1" applyBorder="1" applyAlignment="1">
      <alignment horizontal="center" vertical="center"/>
    </xf>
    <xf numFmtId="0" fontId="0" fillId="0" borderId="27" xfId="0" applyFill="1" applyBorder="1" applyAlignment="1">
      <alignment horizontal="left" vertical="center" wrapText="1"/>
    </xf>
    <xf numFmtId="0" fontId="0" fillId="0" borderId="132" xfId="0" applyFill="1" applyBorder="1" applyAlignment="1">
      <alignment horizontal="left" vertical="center" wrapText="1"/>
    </xf>
    <xf numFmtId="0" fontId="6" fillId="3" borderId="68" xfId="0" applyFont="1" applyFill="1" applyBorder="1" applyAlignment="1">
      <alignment horizontal="left" vertical="center"/>
    </xf>
    <xf numFmtId="0" fontId="6" fillId="3" borderId="0" xfId="0" applyFont="1" applyFill="1" applyBorder="1" applyAlignment="1">
      <alignment horizontal="left" vertical="center"/>
    </xf>
    <xf numFmtId="0" fontId="6" fillId="3" borderId="96" xfId="0" applyFont="1" applyFill="1" applyBorder="1" applyAlignment="1">
      <alignment horizontal="left" vertical="center"/>
    </xf>
    <xf numFmtId="0" fontId="0" fillId="10" borderId="7" xfId="0" applyFill="1" applyBorder="1" applyAlignment="1">
      <alignment horizontal="left" vertical="center"/>
    </xf>
    <xf numFmtId="0" fontId="0" fillId="10" borderId="9" xfId="0" applyFill="1" applyBorder="1" applyAlignment="1">
      <alignment horizontal="left" vertical="center"/>
    </xf>
    <xf numFmtId="0" fontId="0" fillId="10" borderId="7" xfId="0" applyFill="1" applyBorder="1" applyAlignment="1">
      <alignment vertical="center" wrapText="1"/>
    </xf>
    <xf numFmtId="0" fontId="0" fillId="10" borderId="9" xfId="0" applyFill="1" applyBorder="1" applyAlignment="1">
      <alignment vertical="center" wrapText="1"/>
    </xf>
    <xf numFmtId="0" fontId="0" fillId="10" borderId="103" xfId="0" applyFill="1" applyBorder="1" applyAlignment="1">
      <alignment horizontal="left" vertical="center"/>
    </xf>
    <xf numFmtId="0" fontId="0" fillId="10" borderId="124" xfId="0" applyFill="1" applyBorder="1" applyAlignment="1">
      <alignment horizontal="left" vertical="center"/>
    </xf>
    <xf numFmtId="0" fontId="0" fillId="0" borderId="14" xfId="0" applyFont="1" applyBorder="1" applyAlignment="1">
      <alignment vertical="center" wrapText="1"/>
    </xf>
    <xf numFmtId="0" fontId="0" fillId="0" borderId="139" xfId="0" applyFont="1" applyBorder="1" applyAlignment="1">
      <alignment horizontal="left" vertical="center" wrapText="1"/>
    </xf>
    <xf numFmtId="0" fontId="0" fillId="0" borderId="143" xfId="0" applyFont="1" applyBorder="1" applyAlignment="1">
      <alignment horizontal="lef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left" vertical="center" wrapText="1"/>
    </xf>
    <xf numFmtId="0" fontId="0" fillId="0" borderId="141" xfId="0" applyFont="1" applyBorder="1" applyAlignment="1">
      <alignment horizontal="center" vertical="center"/>
    </xf>
    <xf numFmtId="0" fontId="0" fillId="0" borderId="7" xfId="0" applyFont="1" applyBorder="1" applyAlignment="1">
      <alignment horizontal="center" vertical="center"/>
    </xf>
    <xf numFmtId="0" fontId="0" fillId="0" borderId="142" xfId="0" applyFont="1" applyBorder="1" applyAlignment="1">
      <alignment horizontal="center" vertical="center"/>
    </xf>
    <xf numFmtId="0" fontId="0" fillId="0" borderId="63" xfId="0" applyFont="1" applyFill="1" applyBorder="1" applyAlignment="1">
      <alignment horizontal="left" vertical="center"/>
    </xf>
    <xf numFmtId="0" fontId="4" fillId="0" borderId="0" xfId="0" applyFont="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63" xfId="0" applyFont="1" applyBorder="1" applyAlignment="1">
      <alignment horizontal="left"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64" xfId="0" applyBorder="1" applyAlignment="1">
      <alignment horizontal="left" vertical="center" wrapText="1"/>
    </xf>
    <xf numFmtId="0" fontId="0" fillId="0" borderId="165" xfId="0" applyBorder="1" applyAlignment="1">
      <alignment horizontal="left" vertical="center" wrapText="1"/>
    </xf>
    <xf numFmtId="0" fontId="0" fillId="0" borderId="159"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6" fillId="3" borderId="68" xfId="0" applyFont="1" applyFill="1" applyBorder="1" applyAlignment="1">
      <alignment horizontal="left" vertical="top"/>
    </xf>
    <xf numFmtId="0" fontId="6" fillId="3" borderId="0" xfId="0" applyFont="1" applyFill="1" applyBorder="1" applyAlignment="1">
      <alignment horizontal="left" vertical="top"/>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Border="1" applyAlignment="1">
      <alignment horizontal="left" wrapText="1"/>
    </xf>
    <xf numFmtId="0" fontId="0" fillId="0" borderId="16" xfId="0" applyFont="1" applyBorder="1" applyAlignment="1">
      <alignment horizontal="left" wrapText="1"/>
    </xf>
    <xf numFmtId="0" fontId="0" fillId="0" borderId="21" xfId="0" applyFont="1" applyBorder="1" applyAlignment="1">
      <alignment horizontal="center" vertical="center"/>
    </xf>
    <xf numFmtId="0" fontId="0" fillId="0" borderId="14"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8" xfId="0" applyFont="1" applyBorder="1" applyAlignment="1">
      <alignment horizontal="center" vertical="center"/>
    </xf>
    <xf numFmtId="0" fontId="0" fillId="0" borderId="14"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center" vertical="center"/>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27" xfId="0" applyFill="1" applyBorder="1" applyAlignment="1">
      <alignment horizontal="left" vertical="center"/>
    </xf>
    <xf numFmtId="0" fontId="0" fillId="0" borderId="132" xfId="0" applyFill="1" applyBorder="1" applyAlignment="1">
      <alignment horizontal="left" vertical="center"/>
    </xf>
    <xf numFmtId="0" fontId="0" fillId="0" borderId="164" xfId="0" applyFill="1" applyBorder="1" applyAlignment="1">
      <alignment horizontal="left" vertical="center"/>
    </xf>
    <xf numFmtId="0" fontId="0" fillId="0" borderId="165" xfId="0" applyFill="1" applyBorder="1" applyAlignment="1">
      <alignment horizontal="left" vertical="center"/>
    </xf>
    <xf numFmtId="0" fontId="0" fillId="0" borderId="21" xfId="0" applyBorder="1" applyAlignment="1">
      <alignment horizontal="center" vertical="center"/>
    </xf>
    <xf numFmtId="0" fontId="0" fillId="0" borderId="75"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xf>
    <xf numFmtId="0" fontId="0" fillId="0" borderId="15" xfId="0" applyBorder="1" applyAlignment="1">
      <alignment horizontal="left" vertical="center"/>
    </xf>
    <xf numFmtId="0" fontId="0" fillId="0" borderId="40"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xf>
    <xf numFmtId="0" fontId="0" fillId="0" borderId="34"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left" vertical="center" wrapText="1"/>
    </xf>
    <xf numFmtId="0" fontId="0" fillId="0" borderId="63" xfId="0" applyBorder="1" applyAlignment="1">
      <alignment horizontal="left" vertical="center"/>
    </xf>
    <xf numFmtId="0" fontId="0" fillId="0" borderId="79" xfId="0" applyBorder="1" applyAlignment="1">
      <alignment horizontal="left"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6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7" xfId="0" applyFont="1" applyFill="1" applyBorder="1" applyAlignment="1">
      <alignment vertical="center"/>
    </xf>
    <xf numFmtId="0" fontId="0" fillId="0" borderId="9" xfId="0" applyFont="1" applyFill="1" applyBorder="1" applyAlignment="1">
      <alignment vertical="center"/>
    </xf>
    <xf numFmtId="0" fontId="0" fillId="0" borderId="34" xfId="0" applyBorder="1" applyAlignment="1">
      <alignment horizontal="center"/>
    </xf>
    <xf numFmtId="0" fontId="0" fillId="0" borderId="23" xfId="0" applyBorder="1" applyAlignment="1">
      <alignment horizontal="center"/>
    </xf>
    <xf numFmtId="0" fontId="1" fillId="13" borderId="0" xfId="0" applyFont="1" applyFill="1" applyAlignment="1">
      <alignment horizontal="center"/>
    </xf>
    <xf numFmtId="0" fontId="1" fillId="12" borderId="0" xfId="0" applyFont="1" applyFill="1" applyAlignment="1">
      <alignment horizontal="center"/>
    </xf>
    <xf numFmtId="0" fontId="1" fillId="0" borderId="11" xfId="0" applyFont="1" applyBorder="1" applyAlignment="1">
      <alignment horizontal="center"/>
    </xf>
    <xf numFmtId="0" fontId="1" fillId="13" borderId="43" xfId="0" applyFont="1" applyFill="1" applyBorder="1" applyAlignment="1">
      <alignment horizontal="center"/>
    </xf>
    <xf numFmtId="0" fontId="1" fillId="13" borderId="42" xfId="0" applyFont="1" applyFill="1" applyBorder="1" applyAlignment="1">
      <alignment horizontal="center"/>
    </xf>
    <xf numFmtId="0" fontId="1" fillId="13" borderId="44" xfId="0" applyFont="1" applyFill="1" applyBorder="1" applyAlignment="1">
      <alignment horizontal="center"/>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16" xfId="0" applyBorder="1" applyAlignment="1">
      <alignment horizontal="center" vertical="center"/>
    </xf>
    <xf numFmtId="0" fontId="0" fillId="0" borderId="40" xfId="0" applyFill="1" applyBorder="1" applyAlignment="1">
      <alignment horizontal="left" vertical="center"/>
    </xf>
    <xf numFmtId="0" fontId="0" fillId="0" borderId="43" xfId="0" applyFill="1" applyBorder="1" applyAlignment="1">
      <alignment horizontal="center" vertical="center"/>
    </xf>
    <xf numFmtId="0" fontId="0" fillId="0" borderId="68" xfId="0" applyFill="1" applyBorder="1" applyAlignment="1">
      <alignment horizontal="center" vertical="center"/>
    </xf>
    <xf numFmtId="0" fontId="0" fillId="0" borderId="42" xfId="0" applyFill="1" applyBorder="1" applyAlignment="1">
      <alignment horizontal="center" vertical="center"/>
    </xf>
    <xf numFmtId="0" fontId="0" fillId="0" borderId="0" xfId="0" applyFill="1" applyBorder="1" applyAlignment="1">
      <alignment horizontal="center" vertical="center"/>
    </xf>
    <xf numFmtId="0" fontId="0" fillId="0" borderId="42" xfId="0" applyFill="1" applyBorder="1" applyAlignment="1">
      <alignment vertical="center" wrapText="1"/>
    </xf>
    <xf numFmtId="0" fontId="0" fillId="0" borderId="0" xfId="0" applyFill="1" applyBorder="1" applyAlignment="1">
      <alignment vertical="center" wrapText="1"/>
    </xf>
    <xf numFmtId="0" fontId="0" fillId="0" borderId="42" xfId="0" applyFill="1" applyBorder="1" applyAlignment="1">
      <alignment horizontal="left" vertical="center"/>
    </xf>
    <xf numFmtId="0" fontId="0" fillId="0" borderId="0" xfId="0" applyFill="1" applyBorder="1" applyAlignment="1">
      <alignment horizontal="left" vertical="center"/>
    </xf>
    <xf numFmtId="0" fontId="0" fillId="0" borderId="40" xfId="0" applyFill="1" applyBorder="1" applyAlignment="1">
      <alignment horizontal="center" vertical="center"/>
    </xf>
    <xf numFmtId="0" fontId="0" fillId="0" borderId="40" xfId="0" applyFill="1" applyBorder="1" applyAlignment="1">
      <alignment vertical="center" wrapText="1"/>
    </xf>
    <xf numFmtId="0" fontId="0" fillId="0" borderId="61" xfId="0" applyFill="1" applyBorder="1" applyAlignment="1">
      <alignment horizontal="center" vertical="center"/>
    </xf>
    <xf numFmtId="0" fontId="0" fillId="0" borderId="57"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wrapText="1"/>
    </xf>
    <xf numFmtId="0" fontId="0" fillId="0" borderId="40" xfId="0" applyBorder="1" applyAlignment="1">
      <alignment vertical="center" wrapText="1"/>
    </xf>
  </cellXfs>
  <cellStyles count="2">
    <cellStyle name="Hiperłącze" xfId="1" builtinId="8"/>
    <cellStyle name="Normalny"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usosweb.uj.edu.pl/kontroler.php?_action=katalog2/osoby/pokazOsobe&amp;os_id=52097"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tabSelected="1" topLeftCell="A28" zoomScale="80" zoomScaleNormal="80" workbookViewId="0">
      <selection activeCell="E31" sqref="E31"/>
    </sheetView>
  </sheetViews>
  <sheetFormatPr defaultRowHeight="15" x14ac:dyDescent="0.25"/>
  <cols>
    <col min="1" max="1" width="3.28515625" style="14" customWidth="1"/>
    <col min="2" max="2" width="15.28515625" style="14" customWidth="1"/>
    <col min="3" max="3" width="26.7109375" style="39" customWidth="1"/>
    <col min="4" max="4" width="22.7109375" style="19" customWidth="1"/>
    <col min="5" max="5" width="9" style="278" customWidth="1"/>
    <col min="6" max="7" width="8" style="1" customWidth="1"/>
    <col min="8" max="8" width="9.28515625" style="1"/>
    <col min="9" max="9" width="96.7109375" style="525" customWidth="1"/>
  </cols>
  <sheetData>
    <row r="1" spans="1:9" ht="18.399999999999999" customHeight="1" x14ac:dyDescent="0.25">
      <c r="C1" s="38" t="s">
        <v>0</v>
      </c>
      <c r="I1" s="524"/>
    </row>
    <row r="2" spans="1:9" s="35" customFormat="1" ht="18.600000000000001" customHeight="1" x14ac:dyDescent="0.25">
      <c r="A2" s="9" t="s">
        <v>1</v>
      </c>
      <c r="B2" s="1"/>
      <c r="C2" s="270"/>
      <c r="D2" s="19"/>
      <c r="E2" s="279"/>
      <c r="F2" s="1"/>
      <c r="G2" s="1"/>
      <c r="H2" s="1"/>
      <c r="I2" s="525"/>
    </row>
    <row r="3" spans="1:9" s="35" customFormat="1" ht="18.600000000000001" customHeight="1" x14ac:dyDescent="0.25">
      <c r="A3" s="9" t="s">
        <v>2</v>
      </c>
      <c r="B3" s="1"/>
      <c r="C3" s="270"/>
      <c r="D3" s="19"/>
      <c r="E3" s="279"/>
      <c r="F3" s="1"/>
      <c r="G3" s="1"/>
      <c r="H3" s="1"/>
      <c r="I3" s="525"/>
    </row>
    <row r="4" spans="1:9" ht="57" thickBot="1" x14ac:dyDescent="0.3">
      <c r="A4" s="329" t="s">
        <v>3</v>
      </c>
      <c r="B4" s="11" t="s">
        <v>4</v>
      </c>
      <c r="C4" s="330" t="s">
        <v>5</v>
      </c>
      <c r="D4" s="88" t="s">
        <v>6</v>
      </c>
      <c r="E4" s="422" t="s">
        <v>7</v>
      </c>
      <c r="F4" s="86" t="s">
        <v>8</v>
      </c>
      <c r="G4" s="277" t="s">
        <v>9</v>
      </c>
      <c r="H4" s="277" t="s">
        <v>10</v>
      </c>
      <c r="I4" s="341" t="s">
        <v>11</v>
      </c>
    </row>
    <row r="5" spans="1:9" s="273" customFormat="1" ht="19.899999999999999" customHeight="1" thickBot="1" x14ac:dyDescent="0.3">
      <c r="A5" s="388">
        <v>1</v>
      </c>
      <c r="B5" s="389" t="s">
        <v>12</v>
      </c>
      <c r="C5" s="487" t="s">
        <v>13</v>
      </c>
      <c r="D5" s="390" t="s">
        <v>14</v>
      </c>
      <c r="E5" s="391" t="s">
        <v>15</v>
      </c>
      <c r="F5" s="829" t="s">
        <v>16</v>
      </c>
      <c r="G5" s="829" t="s">
        <v>16</v>
      </c>
      <c r="H5" s="829" t="s">
        <v>17</v>
      </c>
      <c r="I5" s="959" t="s">
        <v>18</v>
      </c>
    </row>
    <row r="6" spans="1:9" s="273" customFormat="1" ht="60" x14ac:dyDescent="0.25">
      <c r="A6" s="342">
        <v>2</v>
      </c>
      <c r="B6" s="343" t="s">
        <v>19</v>
      </c>
      <c r="C6" s="344" t="s">
        <v>20</v>
      </c>
      <c r="D6" s="345" t="s">
        <v>21</v>
      </c>
      <c r="E6" s="489" t="s">
        <v>15</v>
      </c>
      <c r="F6" s="489" t="s">
        <v>16</v>
      </c>
      <c r="G6" s="489" t="s">
        <v>16</v>
      </c>
      <c r="H6" s="830" t="s">
        <v>16</v>
      </c>
      <c r="I6" s="960" t="s">
        <v>565</v>
      </c>
    </row>
    <row r="7" spans="1:9" s="273" customFormat="1" ht="56.45" customHeight="1" thickBot="1" x14ac:dyDescent="0.3">
      <c r="A7" s="346"/>
      <c r="B7" s="347"/>
      <c r="C7" s="348"/>
      <c r="D7" s="349"/>
      <c r="E7" s="490" t="s">
        <v>22</v>
      </c>
      <c r="F7" s="490" t="s">
        <v>16</v>
      </c>
      <c r="G7" s="490" t="s">
        <v>16</v>
      </c>
      <c r="H7" s="831" t="s">
        <v>16</v>
      </c>
      <c r="I7" s="961" t="s">
        <v>566</v>
      </c>
    </row>
    <row r="8" spans="1:9" s="273" customFormat="1" x14ac:dyDescent="0.25">
      <c r="A8" s="331"/>
      <c r="B8" s="331"/>
      <c r="C8" s="413"/>
      <c r="D8" s="414"/>
      <c r="E8" s="331"/>
      <c r="F8" s="415"/>
      <c r="G8" s="415"/>
      <c r="H8" s="415"/>
      <c r="I8" s="526"/>
    </row>
    <row r="9" spans="1:9" s="42" customFormat="1" ht="18.75" x14ac:dyDescent="0.25">
      <c r="A9" s="38" t="s">
        <v>23</v>
      </c>
      <c r="B9" s="39"/>
      <c r="C9" s="270"/>
      <c r="D9" s="41"/>
      <c r="E9" s="280"/>
      <c r="F9" s="39"/>
      <c r="G9" s="39"/>
      <c r="H9" s="39"/>
      <c r="I9" s="525"/>
    </row>
    <row r="10" spans="1:9" s="396" customFormat="1" ht="16.5" thickBot="1" x14ac:dyDescent="0.3">
      <c r="A10" s="47" t="s">
        <v>2</v>
      </c>
      <c r="B10" s="392"/>
      <c r="C10" s="393"/>
      <c r="D10" s="394"/>
      <c r="E10" s="395"/>
      <c r="F10" s="392"/>
      <c r="G10" s="392"/>
      <c r="H10" s="392"/>
      <c r="I10" s="525"/>
    </row>
    <row r="11" spans="1:9" ht="57" thickBot="1" x14ac:dyDescent="0.3">
      <c r="A11" s="329" t="s">
        <v>3</v>
      </c>
      <c r="B11" s="518" t="s">
        <v>4</v>
      </c>
      <c r="C11" s="519" t="s">
        <v>5</v>
      </c>
      <c r="D11" s="520" t="s">
        <v>24</v>
      </c>
      <c r="E11" s="521" t="s">
        <v>7</v>
      </c>
      <c r="F11" s="523" t="s">
        <v>8</v>
      </c>
      <c r="G11" s="277" t="s">
        <v>9</v>
      </c>
      <c r="H11" s="277" t="s">
        <v>10</v>
      </c>
      <c r="I11" s="341" t="s">
        <v>11</v>
      </c>
    </row>
    <row r="12" spans="1:9" s="1" customFormat="1" ht="30" customHeight="1" x14ac:dyDescent="0.25">
      <c r="A12" s="350">
        <v>1</v>
      </c>
      <c r="B12" s="351" t="s">
        <v>25</v>
      </c>
      <c r="C12" s="352" t="s">
        <v>26</v>
      </c>
      <c r="D12" s="353" t="s">
        <v>27</v>
      </c>
      <c r="E12" s="416" t="s">
        <v>28</v>
      </c>
      <c r="F12" s="351" t="s">
        <v>16</v>
      </c>
      <c r="G12" s="351" t="s">
        <v>16</v>
      </c>
      <c r="H12" s="351" t="s">
        <v>17</v>
      </c>
      <c r="I12" s="354" t="s">
        <v>29</v>
      </c>
    </row>
    <row r="13" spans="1:9" ht="28.9" customHeight="1" thickBot="1" x14ac:dyDescent="0.3">
      <c r="A13" s="470"/>
      <c r="B13" s="399"/>
      <c r="C13" s="400"/>
      <c r="D13" s="404"/>
      <c r="E13" s="417" t="s">
        <v>22</v>
      </c>
      <c r="F13" s="882" t="s">
        <v>16</v>
      </c>
      <c r="G13" s="882" t="s">
        <v>17</v>
      </c>
      <c r="H13" s="882" t="s">
        <v>17</v>
      </c>
      <c r="I13" s="903" t="s">
        <v>30</v>
      </c>
    </row>
    <row r="14" spans="1:9" ht="28.9" customHeight="1" x14ac:dyDescent="0.25">
      <c r="A14" s="405">
        <v>2</v>
      </c>
      <c r="B14" s="406" t="s">
        <v>31</v>
      </c>
      <c r="C14" s="407" t="s">
        <v>32</v>
      </c>
      <c r="D14" s="408" t="s">
        <v>33</v>
      </c>
      <c r="E14" s="418" t="s">
        <v>15</v>
      </c>
      <c r="F14" s="832" t="s">
        <v>16</v>
      </c>
      <c r="G14" s="832" t="s">
        <v>16</v>
      </c>
      <c r="H14" s="833" t="s">
        <v>16</v>
      </c>
      <c r="I14" s="904" t="s">
        <v>34</v>
      </c>
    </row>
    <row r="15" spans="1:9" ht="19.149999999999999" customHeight="1" thickBot="1" x14ac:dyDescent="0.3">
      <c r="A15" s="409"/>
      <c r="B15" s="410"/>
      <c r="C15" s="411"/>
      <c r="D15" s="412"/>
      <c r="E15" s="419" t="s">
        <v>28</v>
      </c>
      <c r="F15" s="834" t="s">
        <v>16</v>
      </c>
      <c r="G15" s="834" t="s">
        <v>16</v>
      </c>
      <c r="H15" s="835" t="s">
        <v>16</v>
      </c>
      <c r="I15" s="905" t="s">
        <v>35</v>
      </c>
    </row>
    <row r="16" spans="1:9" ht="19.149999999999999" customHeight="1" x14ac:dyDescent="0.25">
      <c r="A16" s="735"/>
      <c r="B16" s="735"/>
      <c r="C16" s="736"/>
      <c r="D16" s="737"/>
      <c r="E16" s="493"/>
      <c r="F16" s="738"/>
      <c r="G16" s="738"/>
      <c r="H16" s="739"/>
      <c r="I16" s="740"/>
    </row>
    <row r="17" spans="1:27" ht="18.75" x14ac:dyDescent="0.25">
      <c r="A17" s="38" t="s">
        <v>36</v>
      </c>
      <c r="C17" s="270"/>
    </row>
    <row r="18" spans="1:27" ht="16.5" thickBot="1" x14ac:dyDescent="0.3">
      <c r="A18" s="47" t="s">
        <v>2</v>
      </c>
      <c r="C18" s="270"/>
    </row>
    <row r="19" spans="1:27" ht="57" thickBot="1" x14ac:dyDescent="0.3">
      <c r="A19" s="274" t="s">
        <v>3</v>
      </c>
      <c r="B19" s="511" t="s">
        <v>4</v>
      </c>
      <c r="C19" s="512" t="s">
        <v>5</v>
      </c>
      <c r="D19" s="513" t="s">
        <v>6</v>
      </c>
      <c r="E19" s="514" t="s">
        <v>7</v>
      </c>
      <c r="F19" s="516" t="s">
        <v>8</v>
      </c>
      <c r="G19" s="517" t="s">
        <v>9</v>
      </c>
      <c r="H19" s="496" t="s">
        <v>10</v>
      </c>
      <c r="I19" s="497" t="s">
        <v>11</v>
      </c>
    </row>
    <row r="20" spans="1:27" ht="109.5" customHeight="1" thickBot="1" x14ac:dyDescent="0.3">
      <c r="A20" s="498">
        <v>1</v>
      </c>
      <c r="B20" s="499" t="s">
        <v>37</v>
      </c>
      <c r="C20" s="500" t="s">
        <v>38</v>
      </c>
      <c r="D20" s="501" t="s">
        <v>39</v>
      </c>
      <c r="E20" s="502" t="s">
        <v>40</v>
      </c>
      <c r="F20" s="429" t="s">
        <v>16</v>
      </c>
      <c r="G20" s="429" t="s">
        <v>17</v>
      </c>
      <c r="H20" s="499" t="s">
        <v>17</v>
      </c>
      <c r="I20" s="906" t="s">
        <v>41</v>
      </c>
    </row>
    <row r="21" spans="1:27" ht="47.25" customHeight="1" thickBot="1" x14ac:dyDescent="0.3">
      <c r="A21" s="498">
        <v>2</v>
      </c>
      <c r="B21" s="499" t="s">
        <v>42</v>
      </c>
      <c r="C21" s="500" t="s">
        <v>43</v>
      </c>
      <c r="D21" s="494" t="s">
        <v>39</v>
      </c>
      <c r="E21" s="455" t="s">
        <v>44</v>
      </c>
      <c r="F21" s="836" t="s">
        <v>16</v>
      </c>
      <c r="G21" s="499" t="s">
        <v>17</v>
      </c>
      <c r="H21" s="836" t="s">
        <v>17</v>
      </c>
      <c r="I21" s="962" t="s">
        <v>45</v>
      </c>
    </row>
    <row r="22" spans="1:27" s="281" customFormat="1" ht="16.5" thickBot="1" x14ac:dyDescent="0.3">
      <c r="A22" s="472" t="s">
        <v>46</v>
      </c>
      <c r="B22" s="473"/>
      <c r="C22" s="474"/>
      <c r="D22" s="475"/>
      <c r="E22" s="473"/>
      <c r="F22" s="491"/>
      <c r="G22" s="491"/>
      <c r="H22" s="491"/>
      <c r="I22" s="474"/>
      <c r="J22" s="94"/>
      <c r="K22" s="94"/>
      <c r="L22" s="94"/>
      <c r="M22" s="94"/>
      <c r="N22" s="94"/>
      <c r="O22" s="94"/>
      <c r="P22" s="94"/>
      <c r="Q22" s="94"/>
      <c r="R22" s="94"/>
      <c r="S22" s="94"/>
      <c r="T22" s="94"/>
    </row>
    <row r="23" spans="1:27" s="281" customFormat="1" ht="45" x14ac:dyDescent="0.25">
      <c r="A23" s="972">
        <v>1</v>
      </c>
      <c r="B23" s="974" t="s">
        <v>47</v>
      </c>
      <c r="C23" s="976" t="s">
        <v>48</v>
      </c>
      <c r="D23" s="978" t="s">
        <v>49</v>
      </c>
      <c r="E23" s="505" t="s">
        <v>15</v>
      </c>
      <c r="F23" s="602" t="s">
        <v>16</v>
      </c>
      <c r="G23" s="602" t="s">
        <v>17</v>
      </c>
      <c r="H23" s="602" t="s">
        <v>16</v>
      </c>
      <c r="I23" s="907" t="s">
        <v>50</v>
      </c>
      <c r="J23" s="94"/>
      <c r="K23" s="94"/>
      <c r="L23" s="94"/>
      <c r="M23" s="94"/>
      <c r="N23" s="94"/>
      <c r="O23" s="94"/>
      <c r="P23" s="94"/>
      <c r="Q23" s="94"/>
      <c r="R23" s="94"/>
      <c r="S23" s="94"/>
      <c r="T23" s="94"/>
    </row>
    <row r="24" spans="1:27" s="281" customFormat="1" ht="40.15" customHeight="1" thickBot="1" x14ac:dyDescent="0.3">
      <c r="A24" s="973"/>
      <c r="B24" s="975"/>
      <c r="C24" s="977"/>
      <c r="D24" s="979"/>
      <c r="E24" s="506" t="s">
        <v>22</v>
      </c>
      <c r="F24" s="607" t="s">
        <v>16</v>
      </c>
      <c r="G24" s="607" t="s">
        <v>16</v>
      </c>
      <c r="H24" s="607" t="s">
        <v>17</v>
      </c>
      <c r="I24" s="527" t="s">
        <v>51</v>
      </c>
      <c r="J24" s="94"/>
      <c r="K24" s="94"/>
      <c r="L24" s="94"/>
      <c r="M24" s="94"/>
      <c r="N24" s="94"/>
      <c r="O24" s="94"/>
      <c r="P24" s="94"/>
      <c r="Q24" s="94"/>
      <c r="R24" s="94"/>
      <c r="S24" s="94"/>
      <c r="T24" s="94"/>
      <c r="U24" s="94"/>
      <c r="V24" s="94"/>
      <c r="W24" s="94"/>
      <c r="X24" s="94"/>
      <c r="Y24" s="94"/>
      <c r="Z24" s="94"/>
      <c r="AA24" s="94"/>
    </row>
    <row r="25" spans="1:27" s="281" customFormat="1" ht="19.149999999999999" customHeight="1" thickBot="1" x14ac:dyDescent="0.3">
      <c r="A25" s="426">
        <v>2</v>
      </c>
      <c r="B25" s="424" t="s">
        <v>52</v>
      </c>
      <c r="C25" s="433" t="s">
        <v>53</v>
      </c>
      <c r="D25" s="492" t="s">
        <v>54</v>
      </c>
      <c r="E25" s="425" t="s">
        <v>15</v>
      </c>
      <c r="F25" s="432" t="s">
        <v>16</v>
      </c>
      <c r="G25" s="432" t="s">
        <v>17</v>
      </c>
      <c r="H25" s="432" t="s">
        <v>16</v>
      </c>
      <c r="I25" s="528" t="s">
        <v>567</v>
      </c>
      <c r="J25" s="94"/>
      <c r="K25" s="94"/>
      <c r="L25" s="94"/>
      <c r="M25" s="94"/>
      <c r="N25" s="94"/>
      <c r="O25" s="94"/>
      <c r="P25" s="94"/>
      <c r="Q25" s="94"/>
      <c r="R25" s="94"/>
      <c r="S25" s="94"/>
      <c r="T25" s="94"/>
      <c r="U25" s="94"/>
      <c r="V25" s="94"/>
      <c r="W25" s="94"/>
      <c r="X25" s="94"/>
      <c r="Y25" s="94"/>
      <c r="Z25" s="94"/>
      <c r="AA25" s="94"/>
    </row>
    <row r="26" spans="1:27" s="281" customFormat="1" ht="33" customHeight="1" thickBot="1" x14ac:dyDescent="0.3">
      <c r="A26" s="431">
        <v>3</v>
      </c>
      <c r="B26" s="507" t="s">
        <v>55</v>
      </c>
      <c r="C26" s="508" t="s">
        <v>56</v>
      </c>
      <c r="D26" s="443" t="s">
        <v>57</v>
      </c>
      <c r="E26" s="509" t="s">
        <v>15</v>
      </c>
      <c r="F26" s="837" t="s">
        <v>16</v>
      </c>
      <c r="G26" s="432" t="s">
        <v>16</v>
      </c>
      <c r="H26" s="432" t="s">
        <v>17</v>
      </c>
      <c r="I26" s="528" t="s">
        <v>58</v>
      </c>
      <c r="J26" s="94"/>
      <c r="K26" s="94"/>
      <c r="L26" s="94"/>
      <c r="M26" s="94"/>
      <c r="N26" s="94"/>
      <c r="O26" s="94"/>
      <c r="P26" s="94"/>
      <c r="Q26" s="94"/>
      <c r="R26" s="94"/>
      <c r="S26" s="94"/>
      <c r="T26" s="94"/>
      <c r="U26" s="94"/>
      <c r="V26" s="94"/>
      <c r="W26" s="94"/>
      <c r="X26" s="94"/>
      <c r="Y26" s="94"/>
      <c r="Z26" s="94"/>
      <c r="AA26" s="94"/>
    </row>
    <row r="27" spans="1:27" s="281" customFormat="1" ht="19.899999999999999" customHeight="1" x14ac:dyDescent="0.25">
      <c r="A27" s="980">
        <v>4</v>
      </c>
      <c r="B27" s="980" t="s">
        <v>59</v>
      </c>
      <c r="C27" s="982" t="s">
        <v>60</v>
      </c>
      <c r="D27" s="984" t="s">
        <v>61</v>
      </c>
      <c r="E27" s="423" t="s">
        <v>15</v>
      </c>
      <c r="F27" s="561" t="s">
        <v>16</v>
      </c>
      <c r="G27" s="856" t="s">
        <v>16</v>
      </c>
      <c r="H27" s="856" t="s">
        <v>17</v>
      </c>
      <c r="I27" s="908" t="s">
        <v>568</v>
      </c>
      <c r="J27" s="94"/>
      <c r="K27" s="94"/>
      <c r="L27" s="94"/>
      <c r="M27" s="94"/>
      <c r="N27" s="94"/>
      <c r="O27" s="94"/>
      <c r="P27" s="94"/>
      <c r="Q27" s="94"/>
      <c r="R27" s="94"/>
      <c r="S27" s="94"/>
      <c r="T27" s="94"/>
      <c r="U27" s="94"/>
      <c r="V27" s="94"/>
      <c r="W27" s="94"/>
      <c r="X27" s="94"/>
      <c r="Y27" s="94"/>
      <c r="Z27" s="94"/>
      <c r="AA27" s="94"/>
    </row>
    <row r="28" spans="1:27" s="281" customFormat="1" ht="41.45" customHeight="1" thickBot="1" x14ac:dyDescent="0.3">
      <c r="A28" s="981"/>
      <c r="B28" s="981"/>
      <c r="C28" s="983"/>
      <c r="D28" s="985"/>
      <c r="E28" s="510" t="s">
        <v>22</v>
      </c>
      <c r="F28" s="838" t="s">
        <v>16</v>
      </c>
      <c r="G28" s="857" t="s">
        <v>16</v>
      </c>
      <c r="H28" s="857" t="s">
        <v>17</v>
      </c>
      <c r="I28" s="909" t="s">
        <v>569</v>
      </c>
      <c r="J28" s="94"/>
      <c r="K28" s="94"/>
      <c r="L28" s="94"/>
      <c r="M28" s="94"/>
      <c r="N28" s="94"/>
      <c r="O28" s="94"/>
      <c r="P28" s="94"/>
      <c r="Q28" s="94"/>
      <c r="R28" s="94"/>
      <c r="S28" s="94"/>
      <c r="T28" s="94"/>
      <c r="U28" s="94"/>
      <c r="V28" s="94"/>
      <c r="W28" s="94"/>
      <c r="X28" s="94"/>
      <c r="Y28" s="94"/>
      <c r="Z28" s="94"/>
      <c r="AA28" s="94"/>
    </row>
    <row r="29" spans="1:27" ht="19.899999999999999" customHeight="1" thickBot="1" x14ac:dyDescent="0.3">
      <c r="A29" s="342">
        <v>5</v>
      </c>
      <c r="B29" s="839" t="s">
        <v>62</v>
      </c>
      <c r="C29" s="841" t="s">
        <v>63</v>
      </c>
      <c r="D29" s="749" t="s">
        <v>64</v>
      </c>
      <c r="E29" s="750" t="s">
        <v>15</v>
      </c>
      <c r="F29" s="840" t="s">
        <v>16</v>
      </c>
      <c r="G29" s="840" t="s">
        <v>17</v>
      </c>
      <c r="H29" s="840" t="s">
        <v>17</v>
      </c>
      <c r="I29" s="751" t="s">
        <v>65</v>
      </c>
    </row>
    <row r="30" spans="1:27" ht="30" customHeight="1" thickBot="1" x14ac:dyDescent="0.3">
      <c r="A30" s="965">
        <v>6</v>
      </c>
      <c r="B30" s="966" t="s">
        <v>66</v>
      </c>
      <c r="C30" s="967" t="s">
        <v>67</v>
      </c>
      <c r="D30" s="968" t="s">
        <v>68</v>
      </c>
      <c r="E30" s="752" t="s">
        <v>15</v>
      </c>
      <c r="F30" s="840" t="s">
        <v>16</v>
      </c>
      <c r="G30" s="840" t="s">
        <v>17</v>
      </c>
      <c r="H30" s="840" t="s">
        <v>17</v>
      </c>
      <c r="I30" s="751" t="s">
        <v>69</v>
      </c>
    </row>
    <row r="31" spans="1:27" ht="29.65" customHeight="1" thickBot="1" x14ac:dyDescent="0.3">
      <c r="A31" s="431">
        <v>7</v>
      </c>
      <c r="B31" s="432" t="s">
        <v>70</v>
      </c>
      <c r="C31" s="570" t="s">
        <v>71</v>
      </c>
      <c r="D31" s="434" t="s">
        <v>72</v>
      </c>
      <c r="E31" s="454" t="s">
        <v>15</v>
      </c>
      <c r="F31" s="401" t="s">
        <v>16</v>
      </c>
      <c r="G31" s="401" t="s">
        <v>17</v>
      </c>
      <c r="H31" s="401" t="s">
        <v>17</v>
      </c>
      <c r="I31" s="753" t="s">
        <v>73</v>
      </c>
    </row>
    <row r="32" spans="1:27" x14ac:dyDescent="0.25">
      <c r="A32" s="31"/>
      <c r="B32" s="31"/>
      <c r="C32" s="43"/>
      <c r="D32" s="32"/>
      <c r="E32" s="331"/>
      <c r="F32" s="332"/>
      <c r="G32" s="332"/>
      <c r="H32" s="332"/>
      <c r="I32" s="529"/>
    </row>
    <row r="33" spans="1:9" x14ac:dyDescent="0.25">
      <c r="A33" s="971" t="s">
        <v>575</v>
      </c>
      <c r="B33" s="971"/>
      <c r="C33" s="971"/>
      <c r="D33" s="971"/>
      <c r="E33" s="971"/>
      <c r="F33" s="971"/>
      <c r="G33" s="971"/>
      <c r="H33" s="971"/>
      <c r="I33" s="971"/>
    </row>
    <row r="34" spans="1:9" ht="315" x14ac:dyDescent="0.25">
      <c r="A34" s="476">
        <v>1</v>
      </c>
      <c r="B34" s="476"/>
      <c r="C34" s="477" t="s">
        <v>75</v>
      </c>
      <c r="D34" s="477" t="s">
        <v>39</v>
      </c>
      <c r="E34" s="476"/>
      <c r="F34" s="478" t="s">
        <v>16</v>
      </c>
      <c r="G34" s="478" t="s">
        <v>16</v>
      </c>
      <c r="H34" s="478" t="s">
        <v>16</v>
      </c>
      <c r="I34" s="969" t="s">
        <v>576</v>
      </c>
    </row>
    <row r="35" spans="1:9" ht="14.65" customHeight="1" x14ac:dyDescent="0.25">
      <c r="A35" s="31"/>
      <c r="B35" s="31"/>
      <c r="C35" s="43"/>
      <c r="D35" s="32"/>
      <c r="E35" s="331"/>
      <c r="F35" s="332"/>
      <c r="G35" s="332"/>
      <c r="H35" s="332"/>
      <c r="I35" s="529"/>
    </row>
    <row r="36" spans="1:9" x14ac:dyDescent="0.25">
      <c r="A36" s="31"/>
      <c r="B36" s="31"/>
      <c r="C36" s="43"/>
      <c r="D36" s="32"/>
      <c r="E36" s="331"/>
      <c r="F36" s="332"/>
      <c r="G36" s="332"/>
      <c r="H36" s="332"/>
      <c r="I36" s="529"/>
    </row>
    <row r="37" spans="1:9" x14ac:dyDescent="0.25">
      <c r="A37" s="31"/>
      <c r="B37" s="31"/>
      <c r="C37" s="43"/>
      <c r="D37" s="32"/>
      <c r="E37" s="331"/>
      <c r="F37" s="332"/>
      <c r="G37" s="332"/>
      <c r="H37" s="332"/>
      <c r="I37" s="529"/>
    </row>
    <row r="38" spans="1:9" x14ac:dyDescent="0.25">
      <c r="A38" s="31"/>
      <c r="B38" s="31"/>
      <c r="C38" s="43"/>
      <c r="D38" s="32"/>
      <c r="E38" s="331"/>
      <c r="F38" s="332"/>
      <c r="G38" s="332"/>
      <c r="H38" s="332"/>
      <c r="I38" s="529"/>
    </row>
    <row r="39" spans="1:9" x14ac:dyDescent="0.25">
      <c r="A39" s="31"/>
      <c r="B39" s="31"/>
      <c r="C39" s="43"/>
      <c r="D39" s="32"/>
      <c r="E39" s="331"/>
      <c r="F39" s="332"/>
      <c r="G39" s="332"/>
      <c r="H39" s="332"/>
      <c r="I39" s="529"/>
    </row>
    <row r="40" spans="1:9" x14ac:dyDescent="0.25">
      <c r="D40" s="32"/>
      <c r="E40" s="331"/>
    </row>
    <row r="41" spans="1:9" x14ac:dyDescent="0.25">
      <c r="D41" s="32"/>
      <c r="E41" s="331"/>
    </row>
    <row r="42" spans="1:9" x14ac:dyDescent="0.25">
      <c r="D42" s="32"/>
      <c r="E42" s="331"/>
    </row>
    <row r="43" spans="1:9" x14ac:dyDescent="0.25">
      <c r="D43" s="32"/>
      <c r="E43" s="331"/>
    </row>
    <row r="44" spans="1:9" x14ac:dyDescent="0.25">
      <c r="D44" s="32"/>
      <c r="E44" s="331"/>
    </row>
    <row r="45" spans="1:9" ht="14.65" customHeight="1" x14ac:dyDescent="0.25">
      <c r="D45" s="32"/>
      <c r="E45" s="331"/>
    </row>
    <row r="46" spans="1:9" x14ac:dyDescent="0.25">
      <c r="D46" s="32"/>
      <c r="E46" s="331"/>
    </row>
    <row r="47" spans="1:9" x14ac:dyDescent="0.25">
      <c r="D47" s="32"/>
      <c r="E47" s="331"/>
    </row>
    <row r="48" spans="1:9" x14ac:dyDescent="0.25">
      <c r="D48" s="32"/>
      <c r="E48" s="331"/>
    </row>
    <row r="49" spans="4:5" x14ac:dyDescent="0.25">
      <c r="D49" s="32"/>
      <c r="E49" s="331"/>
    </row>
    <row r="50" spans="4:5" x14ac:dyDescent="0.25">
      <c r="D50" s="32"/>
      <c r="E50" s="331"/>
    </row>
    <row r="51" spans="4:5" x14ac:dyDescent="0.25">
      <c r="D51" s="32"/>
      <c r="E51" s="331"/>
    </row>
    <row r="52" spans="4:5" x14ac:dyDescent="0.25">
      <c r="D52" s="32"/>
      <c r="E52" s="331"/>
    </row>
    <row r="53" spans="4:5" x14ac:dyDescent="0.25">
      <c r="D53" s="32"/>
      <c r="E53" s="331"/>
    </row>
    <row r="54" spans="4:5" x14ac:dyDescent="0.25">
      <c r="D54" s="32"/>
      <c r="E54" s="331"/>
    </row>
    <row r="55" spans="4:5" x14ac:dyDescent="0.25">
      <c r="D55" s="32"/>
      <c r="E55" s="331"/>
    </row>
    <row r="56" spans="4:5" x14ac:dyDescent="0.25">
      <c r="D56" s="32"/>
      <c r="E56" s="331"/>
    </row>
    <row r="57" spans="4:5" x14ac:dyDescent="0.25">
      <c r="D57" s="32"/>
      <c r="E57" s="331"/>
    </row>
    <row r="58" spans="4:5" x14ac:dyDescent="0.25">
      <c r="D58" s="32"/>
      <c r="E58" s="331"/>
    </row>
    <row r="59" spans="4:5" x14ac:dyDescent="0.25">
      <c r="D59" s="32"/>
      <c r="E59" s="331"/>
    </row>
    <row r="60" spans="4:5" x14ac:dyDescent="0.25">
      <c r="D60" s="32"/>
      <c r="E60" s="331"/>
    </row>
    <row r="61" spans="4:5" x14ac:dyDescent="0.25">
      <c r="D61" s="32"/>
      <c r="E61" s="331"/>
    </row>
    <row r="62" spans="4:5" x14ac:dyDescent="0.25">
      <c r="D62" s="32"/>
      <c r="E62" s="331"/>
    </row>
    <row r="63" spans="4:5" x14ac:dyDescent="0.25">
      <c r="D63" s="32"/>
      <c r="E63" s="331"/>
    </row>
    <row r="64" spans="4:5" x14ac:dyDescent="0.25">
      <c r="D64" s="32"/>
      <c r="E64" s="331"/>
    </row>
    <row r="65" spans="4:5" x14ac:dyDescent="0.25">
      <c r="D65" s="32"/>
      <c r="E65" s="331"/>
    </row>
    <row r="66" spans="4:5" x14ac:dyDescent="0.25">
      <c r="D66" s="32"/>
      <c r="E66" s="331"/>
    </row>
    <row r="67" spans="4:5" x14ac:dyDescent="0.25">
      <c r="D67" s="32"/>
      <c r="E67" s="331"/>
    </row>
    <row r="68" spans="4:5" x14ac:dyDescent="0.25">
      <c r="D68" s="32"/>
      <c r="E68" s="331"/>
    </row>
    <row r="69" spans="4:5" x14ac:dyDescent="0.25">
      <c r="D69" s="32"/>
      <c r="E69" s="331"/>
    </row>
    <row r="70" spans="4:5" x14ac:dyDescent="0.25">
      <c r="D70" s="32"/>
      <c r="E70" s="331"/>
    </row>
    <row r="71" spans="4:5" x14ac:dyDescent="0.25">
      <c r="D71" s="32"/>
      <c r="E71" s="331"/>
    </row>
    <row r="72" spans="4:5" x14ac:dyDescent="0.25">
      <c r="D72" s="32"/>
      <c r="E72" s="331"/>
    </row>
    <row r="73" spans="4:5" x14ac:dyDescent="0.25">
      <c r="D73" s="32"/>
      <c r="E73" s="331"/>
    </row>
    <row r="74" spans="4:5" x14ac:dyDescent="0.25">
      <c r="D74" s="32"/>
      <c r="E74" s="331"/>
    </row>
    <row r="75" spans="4:5" x14ac:dyDescent="0.25">
      <c r="D75" s="32"/>
      <c r="E75" s="331"/>
    </row>
    <row r="76" spans="4:5" x14ac:dyDescent="0.25">
      <c r="D76" s="32"/>
      <c r="E76" s="331"/>
    </row>
    <row r="77" spans="4:5" x14ac:dyDescent="0.25">
      <c r="D77" s="32"/>
      <c r="E77" s="331"/>
    </row>
    <row r="78" spans="4:5" x14ac:dyDescent="0.25">
      <c r="D78" s="32"/>
      <c r="E78" s="331"/>
    </row>
    <row r="79" spans="4:5" x14ac:dyDescent="0.25">
      <c r="D79" s="32"/>
      <c r="E79" s="331"/>
    </row>
    <row r="80" spans="4:5" x14ac:dyDescent="0.25">
      <c r="D80" s="32"/>
      <c r="E80" s="331"/>
    </row>
    <row r="81" spans="1:9" x14ac:dyDescent="0.25">
      <c r="D81" s="32"/>
      <c r="E81" s="331"/>
    </row>
    <row r="94" spans="1:9" ht="15.75" x14ac:dyDescent="0.25">
      <c r="A94" s="970" t="s">
        <v>74</v>
      </c>
      <c r="B94" s="970"/>
      <c r="C94" s="970"/>
      <c r="D94" s="970"/>
      <c r="E94" s="970"/>
      <c r="F94" s="970"/>
      <c r="G94" s="970"/>
      <c r="H94" s="970"/>
      <c r="I94" s="970"/>
    </row>
    <row r="95" spans="1:9" ht="211.9" customHeight="1" x14ac:dyDescent="0.25">
      <c r="A95" s="476">
        <v>1</v>
      </c>
      <c r="B95" s="476"/>
      <c r="C95" s="477" t="s">
        <v>75</v>
      </c>
      <c r="D95" s="477" t="s">
        <v>39</v>
      </c>
      <c r="E95" s="476"/>
      <c r="F95" s="478" t="s">
        <v>16</v>
      </c>
      <c r="G95" s="478" t="s">
        <v>16</v>
      </c>
      <c r="H95" s="478" t="s">
        <v>16</v>
      </c>
      <c r="I95" s="530" t="s">
        <v>76</v>
      </c>
    </row>
  </sheetData>
  <customSheetViews>
    <customSheetView guid="{FDD09C80-D3E9-497D-9264-AC400AE697B6}" topLeftCell="A4">
      <selection activeCell="G5" sqref="G5"/>
      <rowBreaks count="3" manualBreakCount="3">
        <brk id="12" max="16383" man="1"/>
        <brk id="43" max="16383" man="1"/>
        <brk id="57" max="16383" man="1"/>
      </rowBreaks>
      <pageMargins left="0" right="0" top="0" bottom="0" header="0" footer="0"/>
      <pageSetup paperSize="9" orientation="landscape" r:id="rId1"/>
    </customSheetView>
  </customSheetViews>
  <mergeCells count="10">
    <mergeCell ref="A94:I94"/>
    <mergeCell ref="A33:I33"/>
    <mergeCell ref="A23:A24"/>
    <mergeCell ref="B23:B24"/>
    <mergeCell ref="C23:C24"/>
    <mergeCell ref="D23:D24"/>
    <mergeCell ref="A27:A28"/>
    <mergeCell ref="B27:B28"/>
    <mergeCell ref="C27:C28"/>
    <mergeCell ref="D27:D28"/>
  </mergeCells>
  <pageMargins left="0.23622047244094491" right="0.23622047244094491" top="0.74803149606299213" bottom="0.74803149606299213" header="0.31496062992125984" footer="0.31496062992125984"/>
  <pageSetup paperSize="9" orientation="landscape" r:id="rId2"/>
  <rowBreaks count="2" manualBreakCount="2">
    <brk id="5" max="16383" man="1"/>
    <brk id="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zoomScale="80" zoomScaleNormal="80" workbookViewId="0">
      <selection activeCell="I20" sqref="I20"/>
    </sheetView>
  </sheetViews>
  <sheetFormatPr defaultRowHeight="15" x14ac:dyDescent="0.25"/>
  <cols>
    <col min="1" max="1" width="3.28515625" style="14" customWidth="1"/>
    <col min="2" max="2" width="13.7109375" style="14" customWidth="1"/>
    <col min="3" max="3" width="26.7109375" customWidth="1"/>
    <col min="4" max="4" width="21.7109375" style="19" customWidth="1"/>
    <col min="5" max="5" width="6.7109375" style="278" customWidth="1"/>
    <col min="6" max="6" width="9.28515625" style="19" customWidth="1"/>
    <col min="7" max="7" width="7.7109375" style="22" customWidth="1"/>
    <col min="8" max="8" width="9.42578125" customWidth="1"/>
    <col min="9" max="9" width="90.28515625" customWidth="1"/>
  </cols>
  <sheetData>
    <row r="1" spans="1:10" ht="18.75" x14ac:dyDescent="0.3">
      <c r="C1" s="10" t="s">
        <v>355</v>
      </c>
    </row>
    <row r="2" spans="1:10" s="42" customFormat="1" ht="18.75" x14ac:dyDescent="0.25">
      <c r="A2" s="38" t="s">
        <v>1</v>
      </c>
      <c r="B2" s="39"/>
      <c r="C2" s="40"/>
      <c r="D2" s="41"/>
      <c r="E2" s="280"/>
      <c r="F2" s="41"/>
      <c r="G2" s="55"/>
    </row>
    <row r="3" spans="1:10" s="42" customFormat="1" ht="16.5" thickBot="1" x14ac:dyDescent="0.3">
      <c r="A3" s="47" t="s">
        <v>2</v>
      </c>
      <c r="B3" s="39"/>
      <c r="C3" s="40"/>
      <c r="D3" s="41"/>
      <c r="E3" s="280"/>
      <c r="F3" s="41"/>
      <c r="G3" s="55"/>
    </row>
    <row r="4" spans="1:10" ht="81" customHeight="1" thickBot="1" x14ac:dyDescent="0.3">
      <c r="A4" s="550" t="s">
        <v>3</v>
      </c>
      <c r="B4" s="541" t="s">
        <v>4</v>
      </c>
      <c r="C4" s="799" t="s">
        <v>5</v>
      </c>
      <c r="D4" s="800" t="s">
        <v>6</v>
      </c>
      <c r="E4" s="545" t="s">
        <v>7</v>
      </c>
      <c r="F4" s="545" t="s">
        <v>8</v>
      </c>
      <c r="G4" s="552" t="s">
        <v>9</v>
      </c>
      <c r="H4" s="552" t="s">
        <v>10</v>
      </c>
      <c r="I4" s="553" t="s">
        <v>11</v>
      </c>
      <c r="J4" s="54"/>
    </row>
    <row r="5" spans="1:10" ht="19.899999999999999" customHeight="1" thickBot="1" x14ac:dyDescent="0.3">
      <c r="A5" s="889">
        <v>1</v>
      </c>
      <c r="B5" s="875" t="s">
        <v>356</v>
      </c>
      <c r="C5" s="874" t="s">
        <v>357</v>
      </c>
      <c r="D5" s="869" t="s">
        <v>358</v>
      </c>
      <c r="E5" s="592" t="s">
        <v>15</v>
      </c>
      <c r="F5" s="784" t="s">
        <v>16</v>
      </c>
      <c r="G5" s="875" t="s">
        <v>16</v>
      </c>
      <c r="H5" s="785" t="s">
        <v>17</v>
      </c>
      <c r="I5" s="945" t="s">
        <v>359</v>
      </c>
    </row>
    <row r="6" spans="1:10" ht="45" x14ac:dyDescent="0.25">
      <c r="A6" s="1053">
        <v>3</v>
      </c>
      <c r="B6" s="1054" t="s">
        <v>360</v>
      </c>
      <c r="C6" s="1086" t="s">
        <v>361</v>
      </c>
      <c r="D6" s="1087" t="s">
        <v>362</v>
      </c>
      <c r="E6" s="439" t="s">
        <v>15</v>
      </c>
      <c r="F6" s="802" t="s">
        <v>16</v>
      </c>
      <c r="G6" s="803" t="s">
        <v>17</v>
      </c>
      <c r="H6" s="573" t="s">
        <v>16</v>
      </c>
      <c r="I6" s="946" t="s">
        <v>363</v>
      </c>
    </row>
    <row r="7" spans="1:10" ht="15.75" thickBot="1" x14ac:dyDescent="0.3">
      <c r="A7" s="1118"/>
      <c r="B7" s="1119"/>
      <c r="C7" s="1120"/>
      <c r="D7" s="1121"/>
      <c r="E7" s="778" t="s">
        <v>44</v>
      </c>
      <c r="F7" s="786" t="s">
        <v>16</v>
      </c>
      <c r="G7" s="888" t="s">
        <v>17</v>
      </c>
      <c r="H7" s="804" t="s">
        <v>17</v>
      </c>
      <c r="I7" s="947"/>
    </row>
    <row r="8" spans="1:10" hidden="1" x14ac:dyDescent="0.25">
      <c r="A8" s="1053">
        <v>4</v>
      </c>
      <c r="B8" s="1054" t="s">
        <v>364</v>
      </c>
      <c r="C8" s="1086" t="s">
        <v>365</v>
      </c>
      <c r="D8" s="1087" t="s">
        <v>366</v>
      </c>
      <c r="E8" s="439" t="s">
        <v>15</v>
      </c>
      <c r="F8" s="574"/>
      <c r="G8" s="848"/>
      <c r="H8" s="573"/>
      <c r="I8" s="948" t="s">
        <v>243</v>
      </c>
    </row>
    <row r="9" spans="1:10" hidden="1" x14ac:dyDescent="0.25">
      <c r="A9" s="1117"/>
      <c r="B9" s="1065"/>
      <c r="C9" s="1067"/>
      <c r="D9" s="1069"/>
      <c r="E9" s="592" t="s">
        <v>22</v>
      </c>
      <c r="F9" s="784"/>
      <c r="G9" s="875"/>
      <c r="H9" s="785"/>
      <c r="I9" s="949" t="s">
        <v>243</v>
      </c>
    </row>
    <row r="10" spans="1:10" ht="30" hidden="1" x14ac:dyDescent="0.25">
      <c r="A10" s="847">
        <v>5</v>
      </c>
      <c r="B10" s="848" t="s">
        <v>184</v>
      </c>
      <c r="C10" s="873" t="s">
        <v>185</v>
      </c>
      <c r="D10" s="871" t="s">
        <v>186</v>
      </c>
      <c r="E10" s="439" t="s">
        <v>15</v>
      </c>
      <c r="F10" s="574"/>
      <c r="G10" s="848"/>
      <c r="H10" s="573"/>
      <c r="I10" s="948" t="s">
        <v>243</v>
      </c>
    </row>
    <row r="11" spans="1:10" ht="30" hidden="1" customHeight="1" x14ac:dyDescent="0.25">
      <c r="A11" s="1053">
        <v>6</v>
      </c>
      <c r="B11" s="1054" t="s">
        <v>367</v>
      </c>
      <c r="C11" s="1122" t="s">
        <v>368</v>
      </c>
      <c r="D11" s="457" t="s">
        <v>369</v>
      </c>
      <c r="E11" s="420" t="s">
        <v>15</v>
      </c>
      <c r="F11" s="577"/>
      <c r="G11" s="872"/>
      <c r="H11" s="894"/>
      <c r="I11" s="950" t="s">
        <v>243</v>
      </c>
    </row>
    <row r="12" spans="1:10" hidden="1" x14ac:dyDescent="0.25">
      <c r="A12" s="1117"/>
      <c r="B12" s="1065"/>
      <c r="C12" s="1123"/>
      <c r="D12" s="337" t="s">
        <v>370</v>
      </c>
      <c r="E12" s="417" t="s">
        <v>22</v>
      </c>
      <c r="F12" s="579"/>
      <c r="G12" s="381"/>
      <c r="H12" s="844"/>
      <c r="I12" s="951" t="s">
        <v>243</v>
      </c>
    </row>
    <row r="13" spans="1:10" ht="45.75" thickBot="1" x14ac:dyDescent="0.3">
      <c r="A13" s="862">
        <v>7</v>
      </c>
      <c r="B13" s="845" t="s">
        <v>323</v>
      </c>
      <c r="C13" s="860" t="s">
        <v>324</v>
      </c>
      <c r="D13" s="899" t="s">
        <v>371</v>
      </c>
      <c r="E13" s="900" t="s">
        <v>15</v>
      </c>
      <c r="F13" s="901" t="s">
        <v>16</v>
      </c>
      <c r="G13" s="877" t="s">
        <v>16</v>
      </c>
      <c r="H13" s="864" t="s">
        <v>17</v>
      </c>
      <c r="I13" s="952" t="s">
        <v>372</v>
      </c>
    </row>
    <row r="14" spans="1:10" ht="90" customHeight="1" x14ac:dyDescent="0.25">
      <c r="A14" s="1053">
        <v>8</v>
      </c>
      <c r="B14" s="1054" t="s">
        <v>373</v>
      </c>
      <c r="C14" s="1086" t="s">
        <v>374</v>
      </c>
      <c r="D14" s="1051" t="s">
        <v>21</v>
      </c>
      <c r="E14" s="420" t="s">
        <v>15</v>
      </c>
      <c r="F14" s="577" t="s">
        <v>16</v>
      </c>
      <c r="G14" s="872" t="s">
        <v>16</v>
      </c>
      <c r="H14" s="894" t="s">
        <v>16</v>
      </c>
      <c r="I14" s="964" t="s">
        <v>573</v>
      </c>
    </row>
    <row r="15" spans="1:10" s="19" customFormat="1" ht="98.25" customHeight="1" thickBot="1" x14ac:dyDescent="0.3">
      <c r="A15" s="1118"/>
      <c r="B15" s="1119"/>
      <c r="C15" s="1120"/>
      <c r="D15" s="1121"/>
      <c r="E15" s="778" t="s">
        <v>22</v>
      </c>
      <c r="F15" s="786" t="s">
        <v>16</v>
      </c>
      <c r="G15" s="888" t="s">
        <v>16</v>
      </c>
      <c r="H15" s="898" t="s">
        <v>16</v>
      </c>
      <c r="I15" s="953" t="s">
        <v>574</v>
      </c>
      <c r="J15" s="32"/>
    </row>
    <row r="16" spans="1:10" s="19" customFormat="1" ht="19.899999999999999" customHeight="1" x14ac:dyDescent="0.25">
      <c r="A16" s="788"/>
      <c r="B16" s="788"/>
      <c r="C16" s="789"/>
      <c r="D16" s="790"/>
      <c r="E16" s="791"/>
      <c r="F16" s="792"/>
      <c r="G16" s="793"/>
      <c r="H16" s="794"/>
      <c r="I16" s="792"/>
    </row>
    <row r="17" spans="1:9" s="19" customFormat="1" ht="19.899999999999999" customHeight="1" x14ac:dyDescent="0.25">
      <c r="A17" s="1052" t="s">
        <v>23</v>
      </c>
      <c r="B17" s="1052"/>
      <c r="C17" s="1052"/>
      <c r="D17" s="790"/>
      <c r="E17" s="791"/>
      <c r="F17" s="792"/>
      <c r="G17" s="793"/>
      <c r="H17" s="794"/>
      <c r="I17" s="792"/>
    </row>
    <row r="18" spans="1:9" s="19" customFormat="1" ht="19.899999999999999" customHeight="1" thickBot="1" x14ac:dyDescent="0.3">
      <c r="A18" s="47" t="s">
        <v>2</v>
      </c>
      <c r="B18" s="14"/>
      <c r="C18" s="23"/>
      <c r="D18" s="790"/>
      <c r="E18" s="791"/>
      <c r="F18" s="792"/>
      <c r="G18" s="793"/>
      <c r="H18" s="794"/>
      <c r="I18" s="792"/>
    </row>
    <row r="19" spans="1:9" ht="57" thickBot="1" x14ac:dyDescent="0.3">
      <c r="A19" s="550" t="s">
        <v>3</v>
      </c>
      <c r="B19" s="541" t="s">
        <v>4</v>
      </c>
      <c r="C19" s="799" t="s">
        <v>5</v>
      </c>
      <c r="D19" s="800" t="s">
        <v>6</v>
      </c>
      <c r="E19" s="559" t="s">
        <v>7</v>
      </c>
      <c r="F19" s="559" t="s">
        <v>8</v>
      </c>
      <c r="G19" s="545" t="s">
        <v>9</v>
      </c>
      <c r="H19" s="552" t="s">
        <v>10</v>
      </c>
      <c r="I19" s="553" t="s">
        <v>11</v>
      </c>
    </row>
    <row r="20" spans="1:9" ht="43.5" customHeight="1" x14ac:dyDescent="0.25">
      <c r="A20" s="990">
        <v>1</v>
      </c>
      <c r="B20" s="1049" t="s">
        <v>375</v>
      </c>
      <c r="C20" s="1092" t="s">
        <v>376</v>
      </c>
      <c r="D20" s="887" t="s">
        <v>377</v>
      </c>
      <c r="E20" s="674" t="s">
        <v>15</v>
      </c>
      <c r="F20" s="805" t="s">
        <v>16</v>
      </c>
      <c r="G20" s="806" t="s">
        <v>16</v>
      </c>
      <c r="H20" s="807" t="s">
        <v>17</v>
      </c>
      <c r="I20" s="954" t="s">
        <v>378</v>
      </c>
    </row>
    <row r="21" spans="1:9" ht="19.899999999999999" customHeight="1" thickBot="1" x14ac:dyDescent="0.3">
      <c r="A21" s="991"/>
      <c r="B21" s="1091"/>
      <c r="C21" s="1093"/>
      <c r="D21" s="779" t="s">
        <v>379</v>
      </c>
      <c r="E21" s="675" t="s">
        <v>22</v>
      </c>
      <c r="F21" s="808" t="s">
        <v>16</v>
      </c>
      <c r="G21" s="809" t="s">
        <v>17</v>
      </c>
      <c r="H21" s="630" t="s">
        <v>17</v>
      </c>
      <c r="I21" s="780" t="s">
        <v>380</v>
      </c>
    </row>
    <row r="22" spans="1:9" ht="19.899999999999999" customHeight="1" thickBot="1" x14ac:dyDescent="0.3">
      <c r="A22" s="403">
        <v>2</v>
      </c>
      <c r="B22" s="668" t="s">
        <v>305</v>
      </c>
      <c r="C22" s="547" t="s">
        <v>306</v>
      </c>
      <c r="D22" s="781" t="s">
        <v>271</v>
      </c>
      <c r="E22" s="440" t="s">
        <v>15</v>
      </c>
      <c r="F22" s="810" t="s">
        <v>16</v>
      </c>
      <c r="G22" s="546" t="s">
        <v>16</v>
      </c>
      <c r="H22" s="632" t="s">
        <v>17</v>
      </c>
      <c r="I22" s="955" t="s">
        <v>381</v>
      </c>
    </row>
    <row r="23" spans="1:9" ht="30" customHeight="1" thickBot="1" x14ac:dyDescent="0.3">
      <c r="A23" s="862">
        <v>3</v>
      </c>
      <c r="B23" s="845" t="s">
        <v>382</v>
      </c>
      <c r="C23" s="876" t="s">
        <v>383</v>
      </c>
      <c r="D23" s="887" t="s">
        <v>384</v>
      </c>
      <c r="E23" s="674" t="s">
        <v>15</v>
      </c>
      <c r="F23" s="811" t="s">
        <v>16</v>
      </c>
      <c r="G23" s="806" t="s">
        <v>17</v>
      </c>
      <c r="H23" s="807" t="s">
        <v>17</v>
      </c>
      <c r="I23" s="782" t="s">
        <v>385</v>
      </c>
    </row>
    <row r="24" spans="1:9" ht="47.45" customHeight="1" x14ac:dyDescent="0.25">
      <c r="A24" s="990">
        <v>4</v>
      </c>
      <c r="B24" s="1049" t="s">
        <v>349</v>
      </c>
      <c r="C24" s="1092" t="s">
        <v>350</v>
      </c>
      <c r="D24" s="1124" t="s">
        <v>325</v>
      </c>
      <c r="E24" s="674" t="s">
        <v>22</v>
      </c>
      <c r="F24" s="805" t="s">
        <v>16</v>
      </c>
      <c r="G24" s="812" t="s">
        <v>17</v>
      </c>
      <c r="H24" s="807" t="s">
        <v>17</v>
      </c>
      <c r="I24" s="956" t="s">
        <v>386</v>
      </c>
    </row>
    <row r="25" spans="1:9" ht="19.149999999999999" customHeight="1" thickBot="1" x14ac:dyDescent="0.3">
      <c r="A25" s="991"/>
      <c r="B25" s="1091"/>
      <c r="C25" s="1093"/>
      <c r="D25" s="1125"/>
      <c r="E25" s="685" t="s">
        <v>44</v>
      </c>
      <c r="F25" s="813" t="s">
        <v>16</v>
      </c>
      <c r="G25" s="809" t="s">
        <v>16</v>
      </c>
      <c r="H25" s="814" t="s">
        <v>17</v>
      </c>
      <c r="I25" s="957" t="s">
        <v>387</v>
      </c>
    </row>
  </sheetData>
  <customSheetViews>
    <customSheetView guid="{FDD09C80-D3E9-497D-9264-AC400AE697B6}" topLeftCell="A43">
      <selection activeCell="C17" sqref="C17"/>
      <rowBreaks count="1" manualBreakCount="1">
        <brk id="30" max="16383" man="1"/>
      </rowBreaks>
      <pageMargins left="0" right="0" top="0" bottom="0" header="0" footer="0"/>
      <pageSetup paperSize="9" orientation="landscape" r:id="rId1"/>
    </customSheetView>
  </customSheetViews>
  <mergeCells count="23">
    <mergeCell ref="A24:A25"/>
    <mergeCell ref="B24:B25"/>
    <mergeCell ref="C24:C25"/>
    <mergeCell ref="D24:D25"/>
    <mergeCell ref="B20:B21"/>
    <mergeCell ref="C20:C21"/>
    <mergeCell ref="A20:A21"/>
    <mergeCell ref="A6:A7"/>
    <mergeCell ref="B6:B7"/>
    <mergeCell ref="C6:C7"/>
    <mergeCell ref="D6:D7"/>
    <mergeCell ref="A11:A12"/>
    <mergeCell ref="B11:B12"/>
    <mergeCell ref="C11:C12"/>
    <mergeCell ref="A17:C17"/>
    <mergeCell ref="A8:A9"/>
    <mergeCell ref="B8:B9"/>
    <mergeCell ref="C8:C9"/>
    <mergeCell ref="D8:D9"/>
    <mergeCell ref="A14:A15"/>
    <mergeCell ref="B14:B15"/>
    <mergeCell ref="C14:C15"/>
    <mergeCell ref="D14:D15"/>
  </mergeCells>
  <pageMargins left="0.23622047244094491" right="0.23622047244094491" top="0.74803149606299213" bottom="0.74803149606299213" header="0.31496062992125984" footer="0.31496062992125984"/>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4"/>
  <sheetViews>
    <sheetView topLeftCell="A146" workbookViewId="0">
      <selection activeCell="A155" sqref="A155"/>
    </sheetView>
  </sheetViews>
  <sheetFormatPr defaultRowHeight="15" x14ac:dyDescent="0.25"/>
  <cols>
    <col min="1" max="1" width="6.5703125" customWidth="1"/>
    <col min="2" max="2" width="10.7109375" customWidth="1"/>
    <col min="3" max="3" width="20.28515625" customWidth="1"/>
    <col min="4" max="4" width="20.5703125" bestFit="1" customWidth="1"/>
    <col min="11" max="11" width="12.42578125" customWidth="1"/>
  </cols>
  <sheetData>
    <row r="2" spans="1:13" x14ac:dyDescent="0.25">
      <c r="A2" s="1128" t="s">
        <v>388</v>
      </c>
      <c r="B2" s="1128"/>
      <c r="C2" s="1128"/>
      <c r="D2" s="1128"/>
      <c r="E2" s="1128"/>
      <c r="F2" s="1128"/>
      <c r="G2" s="1128"/>
      <c r="H2" s="1128"/>
      <c r="I2" s="1128"/>
      <c r="J2" s="1128"/>
      <c r="K2" s="1128"/>
      <c r="L2" s="1128"/>
      <c r="M2" s="1128"/>
    </row>
    <row r="3" spans="1:13" ht="101.25" x14ac:dyDescent="0.25">
      <c r="A3" s="11" t="s">
        <v>3</v>
      </c>
      <c r="B3" s="11" t="s">
        <v>4</v>
      </c>
      <c r="C3" s="48" t="s">
        <v>5</v>
      </c>
      <c r="D3" s="88" t="s">
        <v>6</v>
      </c>
      <c r="E3" s="85" t="s">
        <v>7</v>
      </c>
      <c r="F3" s="86" t="s">
        <v>127</v>
      </c>
      <c r="G3" s="85" t="s">
        <v>215</v>
      </c>
      <c r="H3" s="85" t="s">
        <v>216</v>
      </c>
      <c r="I3" s="85" t="s">
        <v>217</v>
      </c>
      <c r="J3" s="86" t="s">
        <v>389</v>
      </c>
      <c r="K3" s="85" t="s">
        <v>390</v>
      </c>
      <c r="L3" s="87" t="s">
        <v>391</v>
      </c>
      <c r="M3" s="85" t="s">
        <v>392</v>
      </c>
    </row>
    <row r="4" spans="1:13" ht="39.75" customHeight="1" x14ac:dyDescent="0.25">
      <c r="A4" s="100">
        <v>1</v>
      </c>
      <c r="B4" s="100" t="s">
        <v>393</v>
      </c>
      <c r="C4" s="101" t="s">
        <v>394</v>
      </c>
      <c r="D4" s="102" t="s">
        <v>395</v>
      </c>
      <c r="E4" s="78" t="s">
        <v>22</v>
      </c>
      <c r="F4" s="78">
        <v>1</v>
      </c>
      <c r="G4" s="78">
        <v>40</v>
      </c>
      <c r="H4" s="63">
        <v>28</v>
      </c>
      <c r="I4" s="97">
        <v>12</v>
      </c>
      <c r="J4" s="52"/>
      <c r="K4" s="52"/>
      <c r="L4" s="52"/>
      <c r="M4" s="52"/>
    </row>
    <row r="5" spans="1:13" x14ac:dyDescent="0.25">
      <c r="A5" s="884"/>
      <c r="B5" s="884"/>
      <c r="C5" s="37"/>
      <c r="D5" s="16"/>
      <c r="E5" s="79" t="s">
        <v>22</v>
      </c>
      <c r="F5" s="79">
        <v>2</v>
      </c>
      <c r="G5" s="79">
        <v>40</v>
      </c>
      <c r="H5" s="57">
        <v>28</v>
      </c>
      <c r="I5" s="98">
        <v>12</v>
      </c>
      <c r="J5" s="3"/>
      <c r="K5" s="3"/>
      <c r="L5" s="3"/>
      <c r="M5" s="3"/>
    </row>
    <row r="6" spans="1:13" x14ac:dyDescent="0.25">
      <c r="A6" s="884"/>
      <c r="B6" s="884"/>
      <c r="C6" s="37"/>
      <c r="D6" s="16"/>
      <c r="E6" s="79" t="s">
        <v>22</v>
      </c>
      <c r="F6" s="79">
        <v>3</v>
      </c>
      <c r="G6" s="79">
        <v>40</v>
      </c>
      <c r="H6" s="57">
        <v>24</v>
      </c>
      <c r="I6" s="98">
        <v>16</v>
      </c>
      <c r="J6" s="3"/>
      <c r="K6" s="3"/>
      <c r="L6" s="3"/>
      <c r="M6" s="3"/>
    </row>
    <row r="7" spans="1:13" x14ac:dyDescent="0.25">
      <c r="A7" s="884"/>
      <c r="B7" s="884"/>
      <c r="C7" s="37"/>
      <c r="D7" s="16"/>
      <c r="E7" s="79" t="s">
        <v>22</v>
      </c>
      <c r="F7" s="79">
        <v>4</v>
      </c>
      <c r="G7" s="79">
        <v>40</v>
      </c>
      <c r="H7" s="57">
        <v>24</v>
      </c>
      <c r="I7" s="98">
        <v>16</v>
      </c>
      <c r="J7" s="3"/>
      <c r="K7" s="3"/>
      <c r="L7" s="3"/>
      <c r="M7" s="3"/>
    </row>
    <row r="8" spans="1:13" x14ac:dyDescent="0.25">
      <c r="A8" s="884"/>
      <c r="B8" s="884"/>
      <c r="C8" s="37"/>
      <c r="D8" s="16"/>
      <c r="E8" s="79" t="s">
        <v>22</v>
      </c>
      <c r="F8" s="79">
        <v>5</v>
      </c>
      <c r="G8" s="79">
        <v>40</v>
      </c>
      <c r="H8" s="57">
        <v>24</v>
      </c>
      <c r="I8" s="98">
        <v>16</v>
      </c>
      <c r="J8" s="3"/>
      <c r="K8" s="3"/>
      <c r="L8" s="3"/>
      <c r="M8" s="3"/>
    </row>
    <row r="9" spans="1:13" x14ac:dyDescent="0.25">
      <c r="A9" s="884"/>
      <c r="B9" s="884"/>
      <c r="C9" s="37"/>
      <c r="D9" s="16"/>
      <c r="E9" s="79" t="s">
        <v>22</v>
      </c>
      <c r="F9" s="79">
        <v>6</v>
      </c>
      <c r="G9" s="79">
        <v>40</v>
      </c>
      <c r="H9" s="57">
        <v>24</v>
      </c>
      <c r="I9" s="98">
        <v>16</v>
      </c>
      <c r="J9" s="3"/>
      <c r="K9" s="3"/>
      <c r="L9" s="3"/>
      <c r="M9" s="3"/>
    </row>
    <row r="10" spans="1:13" x14ac:dyDescent="0.25">
      <c r="A10" s="884"/>
      <c r="B10" s="884"/>
      <c r="C10" s="37"/>
      <c r="D10" s="16"/>
      <c r="E10" s="79" t="s">
        <v>22</v>
      </c>
      <c r="F10" s="79">
        <v>7</v>
      </c>
      <c r="G10" s="79">
        <v>40</v>
      </c>
      <c r="H10" s="57">
        <v>24</v>
      </c>
      <c r="I10" s="98">
        <v>16</v>
      </c>
      <c r="J10" s="3"/>
      <c r="K10" s="3"/>
      <c r="L10" s="3"/>
      <c r="M10" s="3"/>
    </row>
    <row r="11" spans="1:13" x14ac:dyDescent="0.25">
      <c r="A11" s="884"/>
      <c r="B11" s="884"/>
      <c r="C11" s="37"/>
      <c r="D11" s="16"/>
      <c r="E11" s="74" t="s">
        <v>22</v>
      </c>
      <c r="F11" s="74">
        <v>8</v>
      </c>
      <c r="G11" s="74">
        <v>40</v>
      </c>
      <c r="H11" s="64">
        <v>24</v>
      </c>
      <c r="I11" s="99">
        <v>16</v>
      </c>
      <c r="J11" s="53"/>
      <c r="K11" s="53"/>
      <c r="L11" s="53"/>
      <c r="M11" s="53"/>
    </row>
    <row r="12" spans="1:13" x14ac:dyDescent="0.25">
      <c r="A12" s="846"/>
      <c r="B12" s="846"/>
      <c r="C12" s="50"/>
      <c r="D12" s="21"/>
      <c r="E12" s="58" t="s">
        <v>396</v>
      </c>
      <c r="F12" s="75"/>
      <c r="G12" s="67">
        <f>SUM(G4:G11)</f>
        <v>320</v>
      </c>
      <c r="H12" s="68">
        <f>SUM(H4:H11)</f>
        <v>200</v>
      </c>
      <c r="I12" s="265">
        <f>SUM(I4:I11)</f>
        <v>120</v>
      </c>
      <c r="J12" s="62"/>
      <c r="K12" s="62"/>
      <c r="L12" s="62"/>
      <c r="M12" s="62"/>
    </row>
    <row r="13" spans="1:13" ht="30.75" customHeight="1" x14ac:dyDescent="0.25">
      <c r="A13" s="103">
        <v>2</v>
      </c>
      <c r="B13" s="103" t="s">
        <v>175</v>
      </c>
      <c r="C13" s="104" t="s">
        <v>176</v>
      </c>
      <c r="D13" s="105" t="s">
        <v>153</v>
      </c>
      <c r="E13" s="77" t="s">
        <v>22</v>
      </c>
      <c r="F13" s="77">
        <v>1</v>
      </c>
      <c r="G13" s="77">
        <v>15</v>
      </c>
      <c r="H13" s="70">
        <v>10</v>
      </c>
      <c r="I13" s="108">
        <v>5</v>
      </c>
      <c r="J13" s="13"/>
      <c r="K13" s="13"/>
      <c r="L13" s="13"/>
      <c r="M13" s="13"/>
    </row>
    <row r="14" spans="1:13" x14ac:dyDescent="0.25">
      <c r="A14" s="884"/>
      <c r="B14" s="884"/>
      <c r="C14" s="17"/>
      <c r="D14" s="18"/>
      <c r="E14" s="79" t="s">
        <v>22</v>
      </c>
      <c r="F14" s="79">
        <v>2</v>
      </c>
      <c r="G14" s="79">
        <v>15</v>
      </c>
      <c r="H14" s="57">
        <v>10</v>
      </c>
      <c r="I14" s="98">
        <v>5</v>
      </c>
      <c r="J14" s="3"/>
      <c r="K14" s="3"/>
      <c r="L14" s="3"/>
      <c r="M14" s="3"/>
    </row>
    <row r="15" spans="1:13" x14ac:dyDescent="0.25">
      <c r="A15" s="884"/>
      <c r="B15" s="884"/>
      <c r="C15" s="17"/>
      <c r="D15" s="18"/>
      <c r="E15" s="79" t="s">
        <v>22</v>
      </c>
      <c r="F15" s="79">
        <v>3</v>
      </c>
      <c r="G15" s="79">
        <v>15</v>
      </c>
      <c r="H15" s="57">
        <v>10</v>
      </c>
      <c r="I15" s="98">
        <v>5</v>
      </c>
      <c r="J15" s="3"/>
      <c r="K15" s="3"/>
      <c r="L15" s="3"/>
      <c r="M15" s="3"/>
    </row>
    <row r="16" spans="1:13" x14ac:dyDescent="0.25">
      <c r="A16" s="884"/>
      <c r="B16" s="884"/>
      <c r="C16" s="17"/>
      <c r="D16" s="18"/>
      <c r="E16" s="79" t="s">
        <v>22</v>
      </c>
      <c r="F16" s="79">
        <v>4</v>
      </c>
      <c r="G16" s="79">
        <v>15</v>
      </c>
      <c r="H16" s="57">
        <v>10</v>
      </c>
      <c r="I16" s="98">
        <v>5</v>
      </c>
      <c r="J16" s="3"/>
      <c r="K16" s="3"/>
      <c r="L16" s="3"/>
      <c r="M16" s="3"/>
    </row>
    <row r="17" spans="1:13" x14ac:dyDescent="0.25">
      <c r="A17" s="884"/>
      <c r="B17" s="884"/>
      <c r="C17" s="17"/>
      <c r="D17" s="18"/>
      <c r="E17" s="79" t="s">
        <v>22</v>
      </c>
      <c r="F17" s="79">
        <v>5</v>
      </c>
      <c r="G17" s="79">
        <v>15</v>
      </c>
      <c r="H17" s="57">
        <v>10</v>
      </c>
      <c r="I17" s="98">
        <v>5</v>
      </c>
      <c r="J17" s="3"/>
      <c r="K17" s="3"/>
      <c r="L17" s="3"/>
      <c r="M17" s="3"/>
    </row>
    <row r="18" spans="1:13" x14ac:dyDescent="0.25">
      <c r="A18" s="884"/>
      <c r="B18" s="884"/>
      <c r="C18" s="17"/>
      <c r="D18" s="18"/>
      <c r="E18" s="79" t="s">
        <v>22</v>
      </c>
      <c r="F18" s="79">
        <v>6</v>
      </c>
      <c r="G18" s="79">
        <v>15</v>
      </c>
      <c r="H18" s="57">
        <v>10</v>
      </c>
      <c r="I18" s="98">
        <v>5</v>
      </c>
      <c r="J18" s="3"/>
      <c r="K18" s="3"/>
      <c r="L18" s="3"/>
      <c r="M18" s="3"/>
    </row>
    <row r="19" spans="1:13" x14ac:dyDescent="0.25">
      <c r="A19" s="884"/>
      <c r="B19" s="884"/>
      <c r="C19" s="17"/>
      <c r="D19" s="18"/>
      <c r="E19" s="74" t="s">
        <v>22</v>
      </c>
      <c r="F19" s="74">
        <v>7</v>
      </c>
      <c r="G19" s="74">
        <v>15</v>
      </c>
      <c r="H19" s="64">
        <v>10</v>
      </c>
      <c r="I19" s="99">
        <v>5</v>
      </c>
      <c r="J19" s="53"/>
      <c r="K19" s="53"/>
      <c r="L19" s="53"/>
      <c r="M19" s="53"/>
    </row>
    <row r="20" spans="1:13" x14ac:dyDescent="0.25">
      <c r="A20" s="861"/>
      <c r="B20" s="861"/>
      <c r="C20" s="106"/>
      <c r="D20" s="15"/>
      <c r="E20" s="58" t="s">
        <v>396</v>
      </c>
      <c r="F20" s="75"/>
      <c r="G20" s="107">
        <f>SUM(G13:G19)</f>
        <v>105</v>
      </c>
      <c r="H20" s="68">
        <f>SUM(H13:H19)</f>
        <v>70</v>
      </c>
      <c r="I20" s="265">
        <f>SUM(I13:I19)</f>
        <v>35</v>
      </c>
      <c r="J20" s="62"/>
      <c r="K20" s="62"/>
      <c r="L20" s="62"/>
      <c r="M20" s="62"/>
    </row>
    <row r="21" spans="1:13" ht="29.25" customHeight="1" x14ac:dyDescent="0.25">
      <c r="A21" s="100">
        <v>3</v>
      </c>
      <c r="B21" s="100" t="s">
        <v>179</v>
      </c>
      <c r="C21" s="101" t="s">
        <v>180</v>
      </c>
      <c r="D21" s="102" t="s">
        <v>181</v>
      </c>
      <c r="E21" s="78" t="s">
        <v>15</v>
      </c>
      <c r="F21" s="78">
        <v>1</v>
      </c>
      <c r="G21" s="78">
        <v>45</v>
      </c>
      <c r="H21" s="63">
        <v>45</v>
      </c>
      <c r="I21" s="97"/>
      <c r="J21" s="52"/>
      <c r="K21" s="52"/>
      <c r="L21" s="52"/>
      <c r="M21" s="52"/>
    </row>
    <row r="22" spans="1:13" x14ac:dyDescent="0.25">
      <c r="A22" s="884"/>
      <c r="B22" s="884"/>
      <c r="C22" s="17"/>
      <c r="D22" s="18"/>
      <c r="E22" s="81" t="s">
        <v>22</v>
      </c>
      <c r="F22" s="81">
        <v>1</v>
      </c>
      <c r="G22" s="81">
        <v>15</v>
      </c>
      <c r="H22" s="59">
        <v>10</v>
      </c>
      <c r="I22" s="98">
        <v>5</v>
      </c>
      <c r="J22" s="3"/>
      <c r="K22" s="3"/>
      <c r="L22" s="3"/>
      <c r="M22" s="3"/>
    </row>
    <row r="23" spans="1:13" x14ac:dyDescent="0.25">
      <c r="A23" s="884"/>
      <c r="B23" s="884"/>
      <c r="C23" s="17"/>
      <c r="D23" s="18"/>
      <c r="E23" s="81" t="s">
        <v>22</v>
      </c>
      <c r="F23" s="81">
        <v>2</v>
      </c>
      <c r="G23" s="81">
        <v>15</v>
      </c>
      <c r="H23" s="59">
        <v>10</v>
      </c>
      <c r="I23" s="98">
        <v>5</v>
      </c>
      <c r="J23" s="3"/>
      <c r="K23" s="3"/>
      <c r="L23" s="3"/>
      <c r="M23" s="3"/>
    </row>
    <row r="24" spans="1:13" x14ac:dyDescent="0.25">
      <c r="A24" s="884"/>
      <c r="B24" s="884"/>
      <c r="C24" s="17"/>
      <c r="D24" s="18"/>
      <c r="E24" s="81" t="s">
        <v>22</v>
      </c>
      <c r="F24" s="81">
        <v>3</v>
      </c>
      <c r="G24" s="81">
        <v>15</v>
      </c>
      <c r="H24" s="59">
        <v>10</v>
      </c>
      <c r="I24" s="98">
        <v>5</v>
      </c>
      <c r="J24" s="3"/>
      <c r="K24" s="3"/>
      <c r="L24" s="3"/>
      <c r="M24" s="3"/>
    </row>
    <row r="25" spans="1:13" x14ac:dyDescent="0.25">
      <c r="A25" s="884"/>
      <c r="B25" s="884"/>
      <c r="C25" s="17"/>
      <c r="D25" s="18"/>
      <c r="E25" s="81" t="s">
        <v>22</v>
      </c>
      <c r="F25" s="81">
        <v>4</v>
      </c>
      <c r="G25" s="81">
        <v>15</v>
      </c>
      <c r="H25" s="59">
        <v>10</v>
      </c>
      <c r="I25" s="98">
        <v>5</v>
      </c>
      <c r="J25" s="3"/>
      <c r="K25" s="3"/>
      <c r="L25" s="3"/>
      <c r="M25" s="3"/>
    </row>
    <row r="26" spans="1:13" x14ac:dyDescent="0.25">
      <c r="A26" s="884"/>
      <c r="B26" s="884"/>
      <c r="C26" s="17"/>
      <c r="D26" s="18"/>
      <c r="E26" s="81" t="s">
        <v>22</v>
      </c>
      <c r="F26" s="81">
        <v>5</v>
      </c>
      <c r="G26" s="81">
        <v>15</v>
      </c>
      <c r="H26" s="59">
        <v>10</v>
      </c>
      <c r="I26" s="98">
        <v>5</v>
      </c>
      <c r="J26" s="3"/>
      <c r="K26" s="3"/>
      <c r="L26" s="3"/>
      <c r="M26" s="3"/>
    </row>
    <row r="27" spans="1:13" x14ac:dyDescent="0.25">
      <c r="A27" s="884"/>
      <c r="B27" s="884"/>
      <c r="C27" s="17"/>
      <c r="D27" s="18"/>
      <c r="E27" s="81" t="s">
        <v>22</v>
      </c>
      <c r="F27" s="81">
        <v>6</v>
      </c>
      <c r="G27" s="81">
        <v>15</v>
      </c>
      <c r="H27" s="59">
        <v>10</v>
      </c>
      <c r="I27" s="98">
        <v>5</v>
      </c>
      <c r="J27" s="3"/>
      <c r="K27" s="3"/>
      <c r="L27" s="3"/>
      <c r="M27" s="3"/>
    </row>
    <row r="28" spans="1:13" x14ac:dyDescent="0.25">
      <c r="A28" s="884"/>
      <c r="B28" s="884"/>
      <c r="C28" s="17"/>
      <c r="D28" s="18"/>
      <c r="E28" s="82" t="s">
        <v>22</v>
      </c>
      <c r="F28" s="82">
        <v>7</v>
      </c>
      <c r="G28" s="82">
        <v>15</v>
      </c>
      <c r="H28" s="61">
        <v>10</v>
      </c>
      <c r="I28" s="99">
        <v>5</v>
      </c>
      <c r="J28" s="53"/>
      <c r="K28" s="53"/>
      <c r="L28" s="53"/>
      <c r="M28" s="53"/>
    </row>
    <row r="29" spans="1:13" x14ac:dyDescent="0.25">
      <c r="A29" s="861"/>
      <c r="B29" s="861"/>
      <c r="C29" s="106"/>
      <c r="D29" s="15"/>
      <c r="E29" s="58" t="s">
        <v>396</v>
      </c>
      <c r="F29" s="75"/>
      <c r="G29" s="107">
        <f>SUM(G21:G28)</f>
        <v>150</v>
      </c>
      <c r="H29" s="68">
        <f>SUM(H21:H28)</f>
        <v>115</v>
      </c>
      <c r="I29" s="265">
        <f>SUM(I22:I28)</f>
        <v>35</v>
      </c>
      <c r="J29" s="62"/>
      <c r="K29" s="62"/>
      <c r="L29" s="62"/>
      <c r="M29" s="62"/>
    </row>
    <row r="30" spans="1:13" x14ac:dyDescent="0.25">
      <c r="B30" s="891"/>
      <c r="C30" s="891"/>
      <c r="D30" s="891" t="s">
        <v>397</v>
      </c>
      <c r="E30" s="891"/>
      <c r="F30" s="891"/>
      <c r="G30" s="891">
        <f>G12+G20+G29</f>
        <v>575</v>
      </c>
      <c r="H30">
        <f>H29+H20+H12</f>
        <v>385</v>
      </c>
      <c r="I30" s="110">
        <f>(I12+I20+I29)</f>
        <v>190</v>
      </c>
      <c r="K30">
        <f>I30/G30*100</f>
        <v>33.043478260869563</v>
      </c>
    </row>
    <row r="31" spans="1:13" x14ac:dyDescent="0.25">
      <c r="A31" s="111"/>
      <c r="B31" s="111"/>
      <c r="C31" s="111"/>
      <c r="D31" s="111"/>
      <c r="E31" s="111"/>
      <c r="F31" s="111"/>
      <c r="G31" s="111"/>
      <c r="H31" s="111"/>
      <c r="I31" s="110"/>
    </row>
    <row r="32" spans="1:13" x14ac:dyDescent="0.25">
      <c r="A32" s="1131" t="s">
        <v>398</v>
      </c>
      <c r="B32" s="1132"/>
      <c r="C32" s="1132"/>
      <c r="D32" s="1132"/>
      <c r="E32" s="1132"/>
      <c r="F32" s="1132"/>
      <c r="G32" s="1132"/>
      <c r="H32" s="1132"/>
      <c r="I32" s="1132"/>
      <c r="J32" s="1132"/>
      <c r="K32" s="1132"/>
      <c r="L32" s="1132"/>
      <c r="M32" s="1133"/>
    </row>
    <row r="33" spans="1:19" ht="30" customHeight="1" x14ac:dyDescent="0.25">
      <c r="A33" s="113">
        <v>4</v>
      </c>
      <c r="B33" s="114" t="s">
        <v>201</v>
      </c>
      <c r="C33" s="115" t="s">
        <v>202</v>
      </c>
      <c r="D33" s="116" t="s">
        <v>203</v>
      </c>
      <c r="E33" s="117" t="s">
        <v>22</v>
      </c>
      <c r="F33" s="117">
        <v>1</v>
      </c>
      <c r="G33" s="117">
        <v>60</v>
      </c>
      <c r="H33" s="118">
        <v>38</v>
      </c>
      <c r="I33" s="119">
        <v>22</v>
      </c>
      <c r="J33" s="120"/>
      <c r="K33" s="120"/>
      <c r="L33" s="120"/>
      <c r="M33" s="121"/>
      <c r="N33" s="112" t="s">
        <v>399</v>
      </c>
      <c r="O33" s="112" t="s">
        <v>400</v>
      </c>
      <c r="P33" s="112"/>
      <c r="Q33" s="112"/>
      <c r="R33" s="112"/>
      <c r="S33" s="112"/>
    </row>
    <row r="34" spans="1:19" x14ac:dyDescent="0.25">
      <c r="A34" s="113"/>
      <c r="B34" s="122"/>
      <c r="C34" s="122"/>
      <c r="D34" s="122"/>
      <c r="E34" s="91" t="s">
        <v>22</v>
      </c>
      <c r="F34" s="91">
        <v>2</v>
      </c>
      <c r="G34" s="91">
        <v>60</v>
      </c>
      <c r="H34" s="96">
        <v>38</v>
      </c>
      <c r="I34" s="123">
        <v>22</v>
      </c>
      <c r="J34" s="124"/>
      <c r="K34" s="124"/>
      <c r="L34" s="124"/>
      <c r="M34" s="125"/>
      <c r="O34" s="158" t="s">
        <v>401</v>
      </c>
      <c r="P34" s="112"/>
      <c r="Q34" s="112"/>
      <c r="R34" s="112"/>
      <c r="S34" s="112"/>
    </row>
    <row r="35" spans="1:19" x14ac:dyDescent="0.25">
      <c r="A35" s="113"/>
      <c r="B35" s="122"/>
      <c r="C35" s="122"/>
      <c r="D35" s="122"/>
      <c r="E35" s="91" t="s">
        <v>22</v>
      </c>
      <c r="F35" s="91">
        <v>4</v>
      </c>
      <c r="G35" s="91">
        <v>60</v>
      </c>
      <c r="H35" s="96">
        <v>38</v>
      </c>
      <c r="I35" s="123">
        <v>22</v>
      </c>
      <c r="J35" s="124"/>
      <c r="K35" s="124"/>
      <c r="L35" s="124"/>
      <c r="M35" s="125"/>
      <c r="N35" s="112"/>
      <c r="O35" s="112"/>
      <c r="P35" s="112"/>
      <c r="Q35" s="112"/>
      <c r="R35" s="112"/>
      <c r="S35" s="112"/>
    </row>
    <row r="36" spans="1:19" x14ac:dyDescent="0.25">
      <c r="A36" s="136"/>
      <c r="B36" s="137"/>
      <c r="C36" s="137"/>
      <c r="D36" s="137"/>
      <c r="E36" s="91" t="s">
        <v>22</v>
      </c>
      <c r="F36" s="91">
        <v>5</v>
      </c>
      <c r="G36" s="91">
        <v>60</v>
      </c>
      <c r="H36" s="96">
        <v>38</v>
      </c>
      <c r="I36" s="123">
        <v>22</v>
      </c>
      <c r="J36" s="124"/>
      <c r="K36" s="124"/>
      <c r="L36" s="124"/>
      <c r="M36" s="125"/>
      <c r="N36" s="112"/>
      <c r="O36" s="112"/>
      <c r="P36" s="112"/>
      <c r="Q36" s="112"/>
      <c r="R36" s="112"/>
      <c r="S36" s="112"/>
    </row>
    <row r="37" spans="1:19" x14ac:dyDescent="0.25">
      <c r="A37" s="138"/>
      <c r="B37" s="139"/>
      <c r="C37" s="140"/>
      <c r="D37" s="138"/>
      <c r="E37" s="132" t="s">
        <v>396</v>
      </c>
      <c r="F37" s="133"/>
      <c r="G37" s="134">
        <v>240</v>
      </c>
      <c r="H37" s="135">
        <v>152</v>
      </c>
      <c r="I37" s="266">
        <v>88</v>
      </c>
      <c r="J37" s="120"/>
      <c r="K37" s="120"/>
      <c r="L37" s="120"/>
      <c r="M37" s="121"/>
      <c r="N37" s="112"/>
      <c r="O37" s="112"/>
      <c r="P37" s="112"/>
      <c r="Q37" s="112"/>
      <c r="R37" s="112">
        <f>152+88</f>
        <v>240</v>
      </c>
      <c r="S37" s="112"/>
    </row>
    <row r="38" spans="1:19" ht="30" x14ac:dyDescent="0.25">
      <c r="A38" s="143">
        <v>5</v>
      </c>
      <c r="B38" s="144" t="s">
        <v>402</v>
      </c>
      <c r="C38" s="144" t="s">
        <v>403</v>
      </c>
      <c r="D38" s="145" t="s">
        <v>404</v>
      </c>
      <c r="E38" s="141" t="s">
        <v>28</v>
      </c>
      <c r="F38" s="141">
        <v>1</v>
      </c>
      <c r="G38" s="141">
        <v>15</v>
      </c>
      <c r="H38" s="141">
        <v>15</v>
      </c>
      <c r="I38" s="146"/>
      <c r="J38" s="128"/>
      <c r="K38" s="128"/>
      <c r="L38" s="128"/>
      <c r="M38" s="129"/>
      <c r="N38" s="112" t="s">
        <v>399</v>
      </c>
      <c r="O38" s="112" t="s">
        <v>400</v>
      </c>
      <c r="P38" s="112"/>
      <c r="Q38" s="112"/>
      <c r="R38" s="112"/>
      <c r="S38" s="112"/>
    </row>
    <row r="39" spans="1:19" x14ac:dyDescent="0.25">
      <c r="A39" s="113"/>
      <c r="B39" s="122"/>
      <c r="C39" s="122"/>
      <c r="D39" s="122"/>
      <c r="E39" s="142" t="s">
        <v>28</v>
      </c>
      <c r="F39" s="142">
        <v>2</v>
      </c>
      <c r="G39" s="142">
        <v>15</v>
      </c>
      <c r="H39" s="142">
        <v>15</v>
      </c>
      <c r="I39" s="119"/>
      <c r="J39" s="124"/>
      <c r="K39" s="124"/>
      <c r="L39" s="124"/>
      <c r="M39" s="125"/>
      <c r="O39" s="158" t="s">
        <v>405</v>
      </c>
      <c r="P39" s="112"/>
      <c r="Q39" s="112"/>
      <c r="R39" s="112"/>
      <c r="S39" s="112"/>
    </row>
    <row r="40" spans="1:19" x14ac:dyDescent="0.25">
      <c r="A40" s="113"/>
      <c r="B40" s="122"/>
      <c r="C40" s="122"/>
      <c r="D40" s="122"/>
      <c r="E40" s="91" t="s">
        <v>22</v>
      </c>
      <c r="F40" s="91">
        <v>1</v>
      </c>
      <c r="G40" s="91">
        <v>45</v>
      </c>
      <c r="H40" s="91">
        <v>30</v>
      </c>
      <c r="I40" s="119">
        <v>15</v>
      </c>
      <c r="J40" s="124"/>
      <c r="K40" s="124"/>
      <c r="L40" s="124"/>
      <c r="M40" s="125"/>
      <c r="N40" s="112"/>
      <c r="O40" s="112"/>
      <c r="P40" s="112"/>
      <c r="Q40" s="112"/>
      <c r="R40" s="112"/>
      <c r="S40" s="112"/>
    </row>
    <row r="41" spans="1:19" x14ac:dyDescent="0.25">
      <c r="A41" s="113"/>
      <c r="B41" s="122"/>
      <c r="C41" s="122"/>
      <c r="D41" s="122"/>
      <c r="E41" s="91" t="s">
        <v>22</v>
      </c>
      <c r="F41" s="91">
        <v>2</v>
      </c>
      <c r="G41" s="91">
        <v>45</v>
      </c>
      <c r="H41" s="91">
        <v>30</v>
      </c>
      <c r="I41" s="119">
        <v>15</v>
      </c>
      <c r="J41" s="124"/>
      <c r="K41" s="124"/>
      <c r="L41" s="124"/>
      <c r="M41" s="125"/>
      <c r="N41" s="112"/>
      <c r="O41" s="112"/>
      <c r="P41" s="112"/>
      <c r="Q41" s="112"/>
      <c r="R41" s="112"/>
      <c r="S41" s="112"/>
    </row>
    <row r="42" spans="1:19" x14ac:dyDescent="0.25">
      <c r="A42" s="113"/>
      <c r="B42" s="122"/>
      <c r="C42" s="122"/>
      <c r="D42" s="122"/>
      <c r="E42" s="150" t="s">
        <v>396</v>
      </c>
      <c r="F42" s="151"/>
      <c r="G42" s="152">
        <v>120</v>
      </c>
      <c r="H42" s="153">
        <v>90</v>
      </c>
      <c r="I42" s="266">
        <v>30</v>
      </c>
      <c r="J42" s="124"/>
      <c r="K42" s="124"/>
      <c r="L42" s="124"/>
      <c r="M42" s="125"/>
      <c r="N42" s="112"/>
      <c r="O42" s="112"/>
      <c r="P42" s="112"/>
      <c r="Q42" s="112"/>
      <c r="R42" s="112"/>
      <c r="S42" s="112"/>
    </row>
    <row r="43" spans="1:19" ht="72" customHeight="1" x14ac:dyDescent="0.25">
      <c r="A43" s="148">
        <v>6</v>
      </c>
      <c r="B43" s="144" t="s">
        <v>193</v>
      </c>
      <c r="C43" s="165" t="s">
        <v>194</v>
      </c>
      <c r="D43" s="161" t="s">
        <v>406</v>
      </c>
      <c r="E43" s="159" t="s">
        <v>22</v>
      </c>
      <c r="F43" s="149">
        <v>1</v>
      </c>
      <c r="G43" s="149">
        <v>30</v>
      </c>
      <c r="H43" s="149">
        <v>24</v>
      </c>
      <c r="I43" s="146">
        <v>6</v>
      </c>
      <c r="J43" s="128"/>
      <c r="K43" s="128"/>
      <c r="L43" s="128"/>
      <c r="M43" s="129"/>
      <c r="N43" s="112" t="s">
        <v>407</v>
      </c>
      <c r="O43" s="112" t="s">
        <v>400</v>
      </c>
      <c r="P43" s="112"/>
      <c r="Q43" s="112"/>
      <c r="R43" s="112"/>
      <c r="S43" s="112"/>
    </row>
    <row r="44" spans="1:19" x14ac:dyDescent="0.25">
      <c r="A44" s="162"/>
      <c r="B44" s="163"/>
      <c r="C44" s="459"/>
      <c r="D44" s="164"/>
      <c r="E44" s="160" t="s">
        <v>22</v>
      </c>
      <c r="F44" s="91">
        <v>2</v>
      </c>
      <c r="G44" s="91">
        <v>30</v>
      </c>
      <c r="H44" s="91">
        <v>24</v>
      </c>
      <c r="I44" s="119">
        <v>6</v>
      </c>
      <c r="J44" s="124"/>
      <c r="K44" s="124"/>
      <c r="L44" s="124"/>
      <c r="M44" s="125"/>
      <c r="O44" s="158" t="s">
        <v>408</v>
      </c>
      <c r="P44" s="112"/>
      <c r="Q44" s="112"/>
      <c r="R44" s="112"/>
      <c r="S44" s="112"/>
    </row>
    <row r="45" spans="1:19" x14ac:dyDescent="0.25">
      <c r="A45" s="113"/>
      <c r="B45" s="122"/>
      <c r="C45" s="122"/>
      <c r="D45" s="122"/>
      <c r="E45" s="168" t="s">
        <v>396</v>
      </c>
      <c r="F45" s="169"/>
      <c r="G45" s="170">
        <v>60</v>
      </c>
      <c r="H45" s="171">
        <v>48</v>
      </c>
      <c r="I45" s="266">
        <v>12</v>
      </c>
      <c r="J45" s="124"/>
      <c r="K45" s="124"/>
      <c r="L45" s="124"/>
      <c r="M45" s="125"/>
      <c r="N45" s="112"/>
      <c r="O45" s="112"/>
      <c r="P45" s="112"/>
      <c r="Q45" s="112"/>
      <c r="R45" s="112"/>
      <c r="S45" s="112"/>
    </row>
    <row r="46" spans="1:19" x14ac:dyDescent="0.25">
      <c r="A46" s="166">
        <v>7</v>
      </c>
      <c r="B46" s="167" t="s">
        <v>286</v>
      </c>
      <c r="C46" s="167" t="s">
        <v>287</v>
      </c>
      <c r="D46" s="167" t="s">
        <v>232</v>
      </c>
      <c r="E46" s="92" t="s">
        <v>15</v>
      </c>
      <c r="F46" s="92">
        <v>1</v>
      </c>
      <c r="G46" s="92">
        <v>15</v>
      </c>
      <c r="H46" s="92">
        <v>15</v>
      </c>
      <c r="I46" s="146"/>
      <c r="J46" s="201" t="s">
        <v>409</v>
      </c>
      <c r="K46" s="201" t="s">
        <v>410</v>
      </c>
      <c r="L46" s="201" t="s">
        <v>411</v>
      </c>
      <c r="M46" s="201" t="s">
        <v>412</v>
      </c>
      <c r="N46" s="201"/>
      <c r="O46" s="201"/>
      <c r="P46" s="201"/>
      <c r="Q46" s="201"/>
      <c r="R46" s="201"/>
      <c r="S46" s="202"/>
    </row>
    <row r="47" spans="1:19" x14ac:dyDescent="0.25">
      <c r="A47" s="113"/>
      <c r="B47" s="122"/>
      <c r="C47" s="122"/>
      <c r="D47" s="122"/>
      <c r="E47" s="159" t="s">
        <v>22</v>
      </c>
      <c r="F47" s="159">
        <v>1</v>
      </c>
      <c r="G47" s="159">
        <v>15</v>
      </c>
      <c r="H47" s="159">
        <v>0</v>
      </c>
      <c r="I47" s="146">
        <v>15</v>
      </c>
      <c r="J47" s="124"/>
      <c r="K47" s="124"/>
      <c r="L47" s="124"/>
      <c r="M47" s="125"/>
      <c r="O47" s="112"/>
      <c r="P47" s="112"/>
      <c r="Q47" s="112"/>
      <c r="R47" s="112"/>
      <c r="S47" s="112"/>
    </row>
    <row r="48" spans="1:19" x14ac:dyDescent="0.25">
      <c r="A48" s="126"/>
      <c r="B48" s="127"/>
      <c r="C48" s="127"/>
      <c r="D48" s="127"/>
      <c r="E48" s="154" t="s">
        <v>396</v>
      </c>
      <c r="F48" s="155"/>
      <c r="G48" s="156">
        <v>30</v>
      </c>
      <c r="H48" s="157">
        <v>15</v>
      </c>
      <c r="I48" s="147">
        <v>15</v>
      </c>
      <c r="J48" s="130"/>
      <c r="K48" s="130"/>
      <c r="L48" s="130"/>
      <c r="M48" s="131"/>
      <c r="O48" s="158" t="s">
        <v>401</v>
      </c>
      <c r="P48" s="112"/>
      <c r="Q48" s="112"/>
      <c r="R48" s="112"/>
      <c r="S48" s="112"/>
    </row>
    <row r="49" spans="1:13" x14ac:dyDescent="0.25">
      <c r="A49" s="111"/>
      <c r="B49" s="111"/>
      <c r="C49" s="111"/>
      <c r="D49" s="111" t="s">
        <v>413</v>
      </c>
      <c r="E49" s="111"/>
      <c r="F49" s="111"/>
      <c r="G49" s="111">
        <f>G37+G42+G45+G48</f>
        <v>450</v>
      </c>
      <c r="H49" s="111">
        <f>H37+H42+H45+H48</f>
        <v>305</v>
      </c>
      <c r="I49" s="110">
        <f>I37+I42+I45+I48</f>
        <v>145</v>
      </c>
      <c r="K49">
        <f>145/450*100</f>
        <v>32.222222222222221</v>
      </c>
    </row>
    <row r="50" spans="1:13" x14ac:dyDescent="0.25">
      <c r="A50" s="111"/>
      <c r="B50" s="111"/>
      <c r="C50" s="111"/>
      <c r="D50" s="111"/>
      <c r="E50" s="111"/>
      <c r="F50" s="111"/>
      <c r="G50" s="111"/>
      <c r="H50" s="111"/>
      <c r="I50" s="110"/>
    </row>
    <row r="51" spans="1:13" x14ac:dyDescent="0.25">
      <c r="A51" s="111"/>
      <c r="B51" s="111"/>
      <c r="C51" s="111"/>
      <c r="D51" s="111"/>
      <c r="E51" s="111"/>
      <c r="F51" s="111"/>
      <c r="G51" s="111"/>
      <c r="H51" s="111"/>
      <c r="I51" s="110"/>
    </row>
    <row r="52" spans="1:13" x14ac:dyDescent="0.25">
      <c r="A52" s="111"/>
      <c r="B52" s="111"/>
      <c r="C52" s="111"/>
      <c r="D52" s="111"/>
      <c r="E52" s="111"/>
      <c r="F52" s="111"/>
      <c r="G52" s="111"/>
      <c r="H52" s="111"/>
      <c r="I52" s="110"/>
    </row>
    <row r="53" spans="1:13" x14ac:dyDescent="0.25">
      <c r="A53" s="111"/>
      <c r="B53" s="111"/>
      <c r="C53" s="111"/>
      <c r="D53" s="111"/>
      <c r="E53" s="111"/>
      <c r="F53" s="111"/>
      <c r="G53" s="111"/>
      <c r="H53" s="111"/>
      <c r="I53" s="110"/>
    </row>
    <row r="55" spans="1:13" x14ac:dyDescent="0.25">
      <c r="A55" s="1129" t="s">
        <v>414</v>
      </c>
      <c r="B55" s="1129"/>
      <c r="C55" s="1129"/>
      <c r="D55" s="1129"/>
      <c r="E55" s="1129"/>
      <c r="F55" s="1129"/>
      <c r="G55" s="1129"/>
      <c r="H55" s="1129"/>
      <c r="I55" s="1129"/>
      <c r="J55" s="1129"/>
      <c r="K55" s="1129"/>
      <c r="L55" s="1129"/>
      <c r="M55" s="1129"/>
    </row>
    <row r="57" spans="1:13" ht="101.25" x14ac:dyDescent="0.25">
      <c r="A57" s="11" t="s">
        <v>3</v>
      </c>
      <c r="B57" s="11" t="s">
        <v>4</v>
      </c>
      <c r="C57" s="48" t="s">
        <v>5</v>
      </c>
      <c r="D57" s="88" t="s">
        <v>6</v>
      </c>
      <c r="E57" s="85" t="s">
        <v>7</v>
      </c>
      <c r="F57" s="86" t="s">
        <v>127</v>
      </c>
      <c r="G57" s="85" t="s">
        <v>215</v>
      </c>
      <c r="H57" s="85" t="s">
        <v>216</v>
      </c>
      <c r="I57" s="85" t="s">
        <v>217</v>
      </c>
      <c r="J57" s="86" t="s">
        <v>389</v>
      </c>
      <c r="K57" s="85" t="s">
        <v>390</v>
      </c>
      <c r="L57" s="87" t="s">
        <v>391</v>
      </c>
      <c r="M57" s="85" t="s">
        <v>392</v>
      </c>
    </row>
    <row r="58" spans="1:13" ht="30" x14ac:dyDescent="0.25">
      <c r="A58" s="183">
        <v>1</v>
      </c>
      <c r="B58" s="184" t="s">
        <v>47</v>
      </c>
      <c r="C58" s="185" t="s">
        <v>48</v>
      </c>
      <c r="D58" s="186" t="s">
        <v>49</v>
      </c>
      <c r="E58" s="187" t="s">
        <v>15</v>
      </c>
      <c r="F58" s="92">
        <v>1</v>
      </c>
      <c r="G58" s="187">
        <v>30</v>
      </c>
      <c r="H58" s="188">
        <v>30</v>
      </c>
      <c r="I58" s="146"/>
      <c r="J58" s="189"/>
      <c r="K58" s="189"/>
      <c r="L58" s="189"/>
      <c r="M58" s="190"/>
    </row>
    <row r="59" spans="1:13" x14ac:dyDescent="0.25">
      <c r="A59" s="889"/>
      <c r="B59" s="875"/>
      <c r="C59" s="51"/>
      <c r="D59" s="20"/>
      <c r="E59" s="60" t="s">
        <v>22</v>
      </c>
      <c r="F59" s="81">
        <v>1</v>
      </c>
      <c r="G59" s="60">
        <v>30</v>
      </c>
      <c r="H59" s="59">
        <v>18</v>
      </c>
      <c r="I59" s="123">
        <v>12</v>
      </c>
      <c r="J59" s="3"/>
      <c r="K59" s="3"/>
      <c r="L59" s="3"/>
      <c r="M59" s="191"/>
    </row>
    <row r="60" spans="1:13" x14ac:dyDescent="0.25">
      <c r="A60" s="889"/>
      <c r="B60" s="875"/>
      <c r="C60" s="51"/>
      <c r="D60" s="20"/>
      <c r="E60" s="60" t="s">
        <v>22</v>
      </c>
      <c r="F60" s="82">
        <v>2</v>
      </c>
      <c r="G60" s="65">
        <v>30</v>
      </c>
      <c r="H60" s="61">
        <v>18</v>
      </c>
      <c r="I60" s="123">
        <v>12</v>
      </c>
      <c r="J60" s="53"/>
      <c r="K60" s="53"/>
      <c r="L60" s="53"/>
      <c r="M60" s="192"/>
    </row>
    <row r="61" spans="1:13" x14ac:dyDescent="0.25">
      <c r="A61" s="889"/>
      <c r="B61" s="875"/>
      <c r="C61" s="51"/>
      <c r="D61" s="20"/>
      <c r="E61" s="150" t="s">
        <v>396</v>
      </c>
      <c r="F61" s="194"/>
      <c r="G61" s="173">
        <v>90</v>
      </c>
      <c r="H61" s="195">
        <v>66</v>
      </c>
      <c r="I61" s="266">
        <v>24</v>
      </c>
      <c r="J61" s="66"/>
      <c r="K61" s="66"/>
      <c r="L61" s="66"/>
      <c r="M61" s="196"/>
    </row>
    <row r="62" spans="1:13" ht="45" x14ac:dyDescent="0.25">
      <c r="A62" s="183">
        <v>2</v>
      </c>
      <c r="B62" s="184" t="s">
        <v>415</v>
      </c>
      <c r="C62" s="185" t="s">
        <v>416</v>
      </c>
      <c r="D62" s="186" t="s">
        <v>417</v>
      </c>
      <c r="E62" s="193" t="s">
        <v>44</v>
      </c>
      <c r="F62" s="92">
        <v>1</v>
      </c>
      <c r="G62" s="193">
        <v>10</v>
      </c>
      <c r="H62" s="188">
        <v>10</v>
      </c>
      <c r="I62" s="146"/>
      <c r="J62" s="189"/>
      <c r="K62" s="189"/>
      <c r="L62" s="189"/>
      <c r="M62" s="264"/>
    </row>
    <row r="63" spans="1:13" x14ac:dyDescent="0.25">
      <c r="A63" s="889"/>
      <c r="B63" s="875"/>
      <c r="C63" s="51"/>
      <c r="D63" s="20"/>
      <c r="E63" s="80" t="s">
        <v>44</v>
      </c>
      <c r="F63" s="79">
        <v>2</v>
      </c>
      <c r="G63" s="80">
        <v>10</v>
      </c>
      <c r="H63" s="57">
        <v>10</v>
      </c>
      <c r="I63" s="123"/>
      <c r="J63" s="3"/>
      <c r="K63" s="3"/>
      <c r="L63" s="3"/>
      <c r="M63" t="s">
        <v>418</v>
      </c>
    </row>
    <row r="64" spans="1:13" x14ac:dyDescent="0.25">
      <c r="A64" s="889"/>
      <c r="B64" s="875"/>
      <c r="C64" s="51"/>
      <c r="D64" s="20"/>
      <c r="E64" s="83" t="s">
        <v>22</v>
      </c>
      <c r="F64" s="81">
        <v>1</v>
      </c>
      <c r="G64" s="83">
        <v>40</v>
      </c>
      <c r="H64" s="59">
        <v>40</v>
      </c>
      <c r="I64" s="119"/>
      <c r="J64" s="3"/>
      <c r="K64" s="3"/>
      <c r="L64" s="3"/>
      <c r="M64" s="191"/>
    </row>
    <row r="65" spans="1:13" x14ac:dyDescent="0.25">
      <c r="A65" s="889"/>
      <c r="B65" s="875"/>
      <c r="C65" s="51"/>
      <c r="D65" s="20"/>
      <c r="E65" s="83" t="s">
        <v>22</v>
      </c>
      <c r="F65" s="82">
        <v>2</v>
      </c>
      <c r="G65" s="84">
        <v>40</v>
      </c>
      <c r="H65" s="61">
        <v>40</v>
      </c>
      <c r="I65" s="123"/>
      <c r="J65" s="53"/>
      <c r="K65" s="53"/>
      <c r="L65" s="53"/>
      <c r="M65" s="192"/>
    </row>
    <row r="66" spans="1:13" x14ac:dyDescent="0.25">
      <c r="A66" s="889"/>
      <c r="B66" s="875"/>
      <c r="C66" s="51"/>
      <c r="D66" s="20"/>
      <c r="E66" s="150" t="s">
        <v>396</v>
      </c>
      <c r="F66" s="151"/>
      <c r="G66" s="173">
        <f>SUM(G62:G65)</f>
        <v>100</v>
      </c>
      <c r="H66" s="153">
        <f>SUM(H62:H65)</f>
        <v>100</v>
      </c>
      <c r="I66" s="267">
        <f>SUM(I62:I65)</f>
        <v>0</v>
      </c>
      <c r="J66" s="66"/>
      <c r="K66" s="66"/>
      <c r="L66" s="66"/>
      <c r="M66" s="196"/>
    </row>
    <row r="67" spans="1:13" ht="30" x14ac:dyDescent="0.25">
      <c r="A67" s="183">
        <v>3</v>
      </c>
      <c r="B67" s="184" t="s">
        <v>419</v>
      </c>
      <c r="C67" s="185" t="s">
        <v>420</v>
      </c>
      <c r="D67" s="186" t="s">
        <v>421</v>
      </c>
      <c r="E67" s="187" t="s">
        <v>15</v>
      </c>
      <c r="F67" s="92">
        <v>1</v>
      </c>
      <c r="G67" s="187">
        <v>15</v>
      </c>
      <c r="H67" s="188">
        <v>15</v>
      </c>
      <c r="I67" s="146"/>
      <c r="J67" s="189"/>
      <c r="K67" s="189"/>
      <c r="L67" s="189"/>
      <c r="M67" s="190"/>
    </row>
    <row r="68" spans="1:13" x14ac:dyDescent="0.25">
      <c r="A68" s="866"/>
      <c r="B68" s="867"/>
      <c r="C68" s="4"/>
      <c r="D68" s="20" t="s">
        <v>422</v>
      </c>
      <c r="E68" s="60" t="s">
        <v>44</v>
      </c>
      <c r="F68" s="81">
        <v>1</v>
      </c>
      <c r="G68" s="60">
        <v>15</v>
      </c>
      <c r="H68" s="59">
        <v>10</v>
      </c>
      <c r="I68" s="123">
        <v>5</v>
      </c>
      <c r="J68" s="3"/>
      <c r="K68" s="3"/>
      <c r="L68" s="3"/>
      <c r="M68" s="191"/>
    </row>
    <row r="69" spans="1:13" x14ac:dyDescent="0.25">
      <c r="A69" s="866"/>
      <c r="B69" s="867"/>
      <c r="C69" s="4"/>
      <c r="D69" s="20"/>
      <c r="E69" s="60" t="s">
        <v>44</v>
      </c>
      <c r="F69" s="82">
        <v>2</v>
      </c>
      <c r="G69" s="65">
        <v>15</v>
      </c>
      <c r="H69" s="61">
        <v>10</v>
      </c>
      <c r="I69" s="123">
        <v>5</v>
      </c>
      <c r="J69" s="53"/>
      <c r="K69" s="53"/>
      <c r="L69" s="53"/>
      <c r="M69" s="192"/>
    </row>
    <row r="70" spans="1:13" x14ac:dyDescent="0.25">
      <c r="A70" s="889"/>
      <c r="B70" s="875"/>
      <c r="C70" s="51"/>
      <c r="D70" s="20"/>
      <c r="E70" s="150" t="s">
        <v>396</v>
      </c>
      <c r="F70" s="151"/>
      <c r="G70" s="173">
        <f>SUM(G67:G69)</f>
        <v>45</v>
      </c>
      <c r="H70" s="153">
        <f>SUM(H67:H69)</f>
        <v>35</v>
      </c>
      <c r="I70" s="266">
        <f>SUM(I67:I69)</f>
        <v>10</v>
      </c>
      <c r="J70" s="66"/>
      <c r="K70" s="66"/>
      <c r="L70" s="66"/>
      <c r="M70" s="196"/>
    </row>
    <row r="71" spans="1:13" ht="45" x14ac:dyDescent="0.25">
      <c r="A71" s="183">
        <v>4</v>
      </c>
      <c r="B71" s="184" t="s">
        <v>423</v>
      </c>
      <c r="C71" s="185" t="s">
        <v>424</v>
      </c>
      <c r="D71" s="186" t="s">
        <v>425</v>
      </c>
      <c r="E71" s="187" t="s">
        <v>15</v>
      </c>
      <c r="F71" s="92">
        <v>1</v>
      </c>
      <c r="G71" s="187">
        <v>15</v>
      </c>
      <c r="H71" s="188">
        <v>15</v>
      </c>
      <c r="I71" s="146"/>
      <c r="J71" s="189"/>
      <c r="K71" s="189"/>
      <c r="L71" s="189"/>
      <c r="M71" s="190" t="s">
        <v>426</v>
      </c>
    </row>
    <row r="72" spans="1:13" x14ac:dyDescent="0.25">
      <c r="A72" s="866"/>
      <c r="B72" s="867"/>
      <c r="C72" s="4"/>
      <c r="D72" s="20" t="s">
        <v>427</v>
      </c>
      <c r="E72" s="60" t="s">
        <v>22</v>
      </c>
      <c r="F72" s="82">
        <v>1</v>
      </c>
      <c r="G72" s="65">
        <v>15</v>
      </c>
      <c r="H72" s="61">
        <v>12</v>
      </c>
      <c r="I72" s="123">
        <v>3</v>
      </c>
      <c r="J72" s="53"/>
      <c r="K72" s="53"/>
      <c r="L72" s="53"/>
      <c r="M72" s="192"/>
    </row>
    <row r="73" spans="1:13" x14ac:dyDescent="0.25">
      <c r="A73" s="889"/>
      <c r="B73" s="875"/>
      <c r="C73" s="51"/>
      <c r="D73" s="20"/>
      <c r="E73" s="150" t="s">
        <v>396</v>
      </c>
      <c r="F73" s="151"/>
      <c r="G73" s="173">
        <f>SUM(G71:G72)</f>
        <v>30</v>
      </c>
      <c r="H73" s="153">
        <f>SUM(H71:H72)</f>
        <v>27</v>
      </c>
      <c r="I73" s="266">
        <f>SUM(I71:I72)</f>
        <v>3</v>
      </c>
      <c r="J73" s="66"/>
      <c r="K73" s="66"/>
      <c r="L73" s="66"/>
      <c r="M73" s="196"/>
    </row>
    <row r="74" spans="1:13" ht="30" x14ac:dyDescent="0.25">
      <c r="A74" s="183">
        <v>5</v>
      </c>
      <c r="B74" s="184" t="s">
        <v>428</v>
      </c>
      <c r="C74" s="185" t="s">
        <v>53</v>
      </c>
      <c r="D74" s="186" t="s">
        <v>54</v>
      </c>
      <c r="E74" s="187" t="s">
        <v>15</v>
      </c>
      <c r="F74" s="92">
        <v>1</v>
      </c>
      <c r="G74" s="187">
        <v>15</v>
      </c>
      <c r="H74" s="188">
        <v>15</v>
      </c>
      <c r="I74" s="146"/>
      <c r="J74" s="189"/>
      <c r="K74" s="189"/>
      <c r="L74" s="189"/>
      <c r="M74" s="190"/>
    </row>
    <row r="75" spans="1:13" x14ac:dyDescent="0.25">
      <c r="A75" s="866"/>
      <c r="B75" s="867"/>
      <c r="C75" s="4"/>
      <c r="D75" s="76"/>
      <c r="E75" s="60" t="s">
        <v>22</v>
      </c>
      <c r="F75" s="81">
        <v>1</v>
      </c>
      <c r="G75" s="60">
        <v>15</v>
      </c>
      <c r="H75" s="59">
        <v>10</v>
      </c>
      <c r="I75" s="123">
        <v>5</v>
      </c>
      <c r="J75" s="3"/>
      <c r="K75" s="3"/>
      <c r="L75" s="3"/>
      <c r="M75" s="191"/>
    </row>
    <row r="76" spans="1:13" x14ac:dyDescent="0.25">
      <c r="A76" s="866"/>
      <c r="B76" s="867"/>
      <c r="C76" s="4"/>
      <c r="D76" s="76"/>
      <c r="E76" s="60" t="s">
        <v>22</v>
      </c>
      <c r="F76" s="82">
        <v>2</v>
      </c>
      <c r="G76" s="65">
        <v>15</v>
      </c>
      <c r="H76" s="61">
        <v>10</v>
      </c>
      <c r="I76" s="119">
        <v>5</v>
      </c>
      <c r="J76" s="53"/>
      <c r="K76" s="53"/>
      <c r="L76" s="53"/>
      <c r="M76" s="192"/>
    </row>
    <row r="77" spans="1:13" x14ac:dyDescent="0.25">
      <c r="A77" s="889"/>
      <c r="B77" s="875"/>
      <c r="C77" s="51"/>
      <c r="D77" s="20"/>
      <c r="E77" s="150" t="s">
        <v>396</v>
      </c>
      <c r="F77" s="151"/>
      <c r="G77" s="173">
        <f>SUM(G74:G76)</f>
        <v>45</v>
      </c>
      <c r="H77" s="153">
        <f>SUM(H74:H76)</f>
        <v>35</v>
      </c>
      <c r="I77" s="267">
        <f>SUM(I74:I76)</f>
        <v>10</v>
      </c>
      <c r="J77" s="66"/>
      <c r="K77" s="66"/>
      <c r="L77" s="66"/>
      <c r="M77" s="196"/>
    </row>
    <row r="78" spans="1:13" x14ac:dyDescent="0.25">
      <c r="A78" s="183">
        <v>6</v>
      </c>
      <c r="B78" s="184" t="s">
        <v>429</v>
      </c>
      <c r="C78" s="185" t="s">
        <v>430</v>
      </c>
      <c r="D78" s="186" t="s">
        <v>203</v>
      </c>
      <c r="E78" s="187" t="s">
        <v>15</v>
      </c>
      <c r="F78" s="92">
        <v>1</v>
      </c>
      <c r="G78" s="187">
        <v>30</v>
      </c>
      <c r="H78" s="188">
        <v>30</v>
      </c>
      <c r="I78" s="146"/>
      <c r="J78" s="189"/>
      <c r="K78" s="189"/>
      <c r="L78" s="189"/>
      <c r="M78" s="190"/>
    </row>
    <row r="79" spans="1:13" x14ac:dyDescent="0.25">
      <c r="A79" s="866"/>
      <c r="B79" s="867"/>
      <c r="C79" s="4"/>
      <c r="D79" s="20"/>
      <c r="E79" s="60" t="s">
        <v>22</v>
      </c>
      <c r="F79" s="82">
        <v>1</v>
      </c>
      <c r="G79" s="65">
        <v>45</v>
      </c>
      <c r="H79" s="61">
        <v>30</v>
      </c>
      <c r="I79" s="119">
        <v>15</v>
      </c>
      <c r="J79" s="53"/>
      <c r="K79" s="53"/>
      <c r="L79" s="53"/>
      <c r="M79" s="192"/>
    </row>
    <row r="80" spans="1:13" x14ac:dyDescent="0.25">
      <c r="A80" s="889"/>
      <c r="B80" s="875"/>
      <c r="C80" s="51"/>
      <c r="D80" s="20"/>
      <c r="E80" s="150" t="s">
        <v>396</v>
      </c>
      <c r="F80" s="151"/>
      <c r="G80" s="173">
        <f>SUM(G78:G79)</f>
        <v>75</v>
      </c>
      <c r="H80" s="153">
        <f>SUM(H78:H79)</f>
        <v>60</v>
      </c>
      <c r="I80" s="267">
        <f>SUM(I78:I79)</f>
        <v>15</v>
      </c>
      <c r="J80" s="66"/>
      <c r="K80" s="66"/>
      <c r="L80" s="66"/>
      <c r="M80" s="196"/>
    </row>
    <row r="81" spans="1:15" x14ac:dyDescent="0.25">
      <c r="A81" s="183">
        <v>7</v>
      </c>
      <c r="B81" s="184" t="s">
        <v>431</v>
      </c>
      <c r="C81" s="185" t="s">
        <v>432</v>
      </c>
      <c r="D81" s="186" t="s">
        <v>433</v>
      </c>
      <c r="E81" s="187" t="s">
        <v>15</v>
      </c>
      <c r="F81" s="92">
        <v>1</v>
      </c>
      <c r="G81" s="187">
        <v>30</v>
      </c>
      <c r="H81" s="188">
        <v>30</v>
      </c>
      <c r="I81" s="146"/>
      <c r="J81" s="189"/>
      <c r="K81" s="189"/>
      <c r="L81" s="189"/>
      <c r="M81" s="190"/>
    </row>
    <row r="82" spans="1:15" x14ac:dyDescent="0.25">
      <c r="A82" s="866"/>
      <c r="B82" s="867"/>
      <c r="C82" s="4"/>
      <c r="D82" s="20"/>
      <c r="E82" s="60" t="s">
        <v>22</v>
      </c>
      <c r="F82" s="81">
        <v>1</v>
      </c>
      <c r="G82" s="60">
        <v>60</v>
      </c>
      <c r="H82" s="59">
        <v>33</v>
      </c>
      <c r="I82" s="119">
        <v>27</v>
      </c>
      <c r="J82" s="3"/>
      <c r="K82" s="3"/>
      <c r="L82" s="3"/>
      <c r="M82" s="191"/>
    </row>
    <row r="83" spans="1:15" x14ac:dyDescent="0.25">
      <c r="A83" s="866"/>
      <c r="B83" s="867"/>
      <c r="C83" s="4"/>
      <c r="D83" s="20" t="s">
        <v>434</v>
      </c>
      <c r="E83" s="60" t="s">
        <v>22</v>
      </c>
      <c r="F83" s="82">
        <v>1</v>
      </c>
      <c r="G83" s="65">
        <v>60</v>
      </c>
      <c r="H83" s="61">
        <v>33</v>
      </c>
      <c r="I83" s="123">
        <v>27</v>
      </c>
      <c r="J83" s="53"/>
      <c r="K83" s="53"/>
      <c r="L83" s="53"/>
      <c r="M83" s="192"/>
    </row>
    <row r="84" spans="1:15" x14ac:dyDescent="0.25">
      <c r="A84" s="889"/>
      <c r="B84" s="875"/>
      <c r="C84" s="51"/>
      <c r="D84" s="20"/>
      <c r="E84" s="150" t="s">
        <v>396</v>
      </c>
      <c r="F84" s="151"/>
      <c r="G84" s="173">
        <v>150</v>
      </c>
      <c r="H84" s="153">
        <v>96</v>
      </c>
      <c r="I84" s="267">
        <v>54</v>
      </c>
      <c r="J84" s="66"/>
      <c r="K84" s="66"/>
      <c r="L84" s="66"/>
      <c r="M84" s="196"/>
    </row>
    <row r="85" spans="1:15" x14ac:dyDescent="0.25">
      <c r="A85" s="183">
        <v>8</v>
      </c>
      <c r="B85" s="184" t="s">
        <v>435</v>
      </c>
      <c r="C85" s="185" t="s">
        <v>436</v>
      </c>
      <c r="D85" s="186" t="s">
        <v>427</v>
      </c>
      <c r="E85" s="187" t="s">
        <v>15</v>
      </c>
      <c r="F85" s="92">
        <v>1</v>
      </c>
      <c r="G85" s="187">
        <v>30</v>
      </c>
      <c r="H85" s="188">
        <v>30</v>
      </c>
      <c r="I85" s="146"/>
      <c r="J85" s="189"/>
      <c r="K85" s="189"/>
      <c r="L85" s="189"/>
      <c r="M85" s="190" t="s">
        <v>426</v>
      </c>
    </row>
    <row r="86" spans="1:15" x14ac:dyDescent="0.25">
      <c r="A86" s="866"/>
      <c r="B86" s="867"/>
      <c r="C86" s="4"/>
      <c r="D86" s="20"/>
      <c r="E86" s="60" t="s">
        <v>22</v>
      </c>
      <c r="F86" s="82">
        <v>1</v>
      </c>
      <c r="G86" s="65">
        <v>30</v>
      </c>
      <c r="H86" s="61">
        <v>27</v>
      </c>
      <c r="I86" s="123">
        <v>3</v>
      </c>
      <c r="J86" s="53"/>
      <c r="K86" s="53"/>
      <c r="L86" s="53"/>
      <c r="M86" s="192"/>
    </row>
    <row r="87" spans="1:15" x14ac:dyDescent="0.25">
      <c r="A87" s="889"/>
      <c r="B87" s="875"/>
      <c r="C87" s="51"/>
      <c r="D87" s="20"/>
      <c r="E87" s="150" t="s">
        <v>396</v>
      </c>
      <c r="F87" s="151"/>
      <c r="G87" s="173">
        <v>60</v>
      </c>
      <c r="H87" s="153">
        <v>57</v>
      </c>
      <c r="I87" s="267">
        <v>3</v>
      </c>
      <c r="J87" s="66"/>
      <c r="K87" s="66"/>
      <c r="L87" s="66"/>
      <c r="M87" s="196"/>
    </row>
    <row r="88" spans="1:15" ht="30" x14ac:dyDescent="0.25">
      <c r="A88" s="183">
        <v>9</v>
      </c>
      <c r="B88" s="184" t="s">
        <v>437</v>
      </c>
      <c r="C88" s="185" t="s">
        <v>438</v>
      </c>
      <c r="D88" s="186" t="s">
        <v>439</v>
      </c>
      <c r="E88" s="187" t="s">
        <v>44</v>
      </c>
      <c r="F88" s="92">
        <v>1</v>
      </c>
      <c r="G88" s="187">
        <v>10</v>
      </c>
      <c r="H88" s="188">
        <v>10</v>
      </c>
      <c r="I88" s="146"/>
      <c r="J88" s="189"/>
      <c r="K88" s="189"/>
      <c r="L88" s="189"/>
      <c r="M88" s="190"/>
    </row>
    <row r="89" spans="1:15" x14ac:dyDescent="0.25">
      <c r="A89" s="866"/>
      <c r="B89" s="867"/>
      <c r="C89" s="4"/>
      <c r="D89" s="20" t="s">
        <v>440</v>
      </c>
      <c r="E89" s="60" t="s">
        <v>22</v>
      </c>
      <c r="F89" s="82">
        <v>2</v>
      </c>
      <c r="G89" s="65">
        <v>40</v>
      </c>
      <c r="H89" s="61">
        <v>20</v>
      </c>
      <c r="I89" s="123">
        <v>16</v>
      </c>
      <c r="J89" s="53"/>
      <c r="K89" s="53"/>
      <c r="L89" s="53"/>
      <c r="M89" s="192"/>
    </row>
    <row r="90" spans="1:15" x14ac:dyDescent="0.25">
      <c r="A90" s="889"/>
      <c r="B90" s="875"/>
      <c r="C90" s="51"/>
      <c r="D90" s="109" t="s">
        <v>441</v>
      </c>
      <c r="E90" s="150" t="s">
        <v>396</v>
      </c>
      <c r="F90" s="151"/>
      <c r="G90" s="173">
        <v>50</v>
      </c>
      <c r="H90" s="153">
        <v>30</v>
      </c>
      <c r="I90" s="267">
        <v>16</v>
      </c>
      <c r="J90" s="66"/>
      <c r="K90" s="66"/>
      <c r="L90" s="66"/>
      <c r="M90" s="196"/>
    </row>
    <row r="91" spans="1:15" x14ac:dyDescent="0.25">
      <c r="A91" s="174">
        <v>10</v>
      </c>
      <c r="B91" s="181" t="s">
        <v>442</v>
      </c>
      <c r="C91" s="181" t="s">
        <v>60</v>
      </c>
      <c r="D91" s="181" t="s">
        <v>61</v>
      </c>
      <c r="E91" s="187" t="s">
        <v>15</v>
      </c>
      <c r="F91" s="187">
        <v>1</v>
      </c>
      <c r="G91" s="187">
        <v>10</v>
      </c>
      <c r="H91" s="187">
        <v>10</v>
      </c>
      <c r="I91" s="146"/>
      <c r="J91" s="24"/>
      <c r="K91" s="24"/>
      <c r="L91" s="24"/>
      <c r="M91" s="175"/>
      <c r="N91" t="s">
        <v>399</v>
      </c>
      <c r="O91" t="s">
        <v>400</v>
      </c>
    </row>
    <row r="92" spans="1:15" x14ac:dyDescent="0.25">
      <c r="A92" s="176"/>
      <c r="B92" s="25"/>
      <c r="C92" s="25"/>
      <c r="D92" s="182" t="s">
        <v>443</v>
      </c>
      <c r="E92" s="60" t="s">
        <v>22</v>
      </c>
      <c r="F92" s="60">
        <v>1</v>
      </c>
      <c r="G92" s="60">
        <v>30</v>
      </c>
      <c r="H92" s="60">
        <v>15</v>
      </c>
      <c r="I92" s="123">
        <v>15</v>
      </c>
      <c r="J92" s="25" t="s">
        <v>444</v>
      </c>
      <c r="K92" s="25"/>
      <c r="L92" s="25"/>
      <c r="M92" s="177"/>
    </row>
    <row r="93" spans="1:15" x14ac:dyDescent="0.25">
      <c r="A93" s="176"/>
      <c r="B93" s="25"/>
      <c r="C93" s="25"/>
      <c r="D93" s="182" t="s">
        <v>445</v>
      </c>
      <c r="E93" s="60" t="s">
        <v>22</v>
      </c>
      <c r="F93" s="60">
        <v>2</v>
      </c>
      <c r="G93" s="60">
        <v>30</v>
      </c>
      <c r="H93" s="60">
        <v>15</v>
      </c>
      <c r="I93" s="123">
        <v>15</v>
      </c>
      <c r="J93" s="25" t="s">
        <v>446</v>
      </c>
      <c r="K93" s="25"/>
      <c r="L93" s="25"/>
      <c r="M93" s="177"/>
    </row>
    <row r="94" spans="1:15" x14ac:dyDescent="0.25">
      <c r="A94" s="176"/>
      <c r="B94" s="25"/>
      <c r="C94" s="25"/>
      <c r="D94" s="25"/>
      <c r="E94" s="197" t="s">
        <v>396</v>
      </c>
      <c r="F94" s="151"/>
      <c r="G94" s="151">
        <v>70</v>
      </c>
      <c r="H94" s="151">
        <v>40</v>
      </c>
      <c r="I94" s="266">
        <v>30</v>
      </c>
      <c r="J94" s="25"/>
      <c r="K94" s="25"/>
      <c r="L94" s="25"/>
      <c r="M94" s="177"/>
    </row>
    <row r="95" spans="1:15" x14ac:dyDescent="0.25">
      <c r="A95" s="174">
        <v>11</v>
      </c>
      <c r="B95" s="181" t="s">
        <v>447</v>
      </c>
      <c r="C95" s="181" t="s">
        <v>448</v>
      </c>
      <c r="D95" s="181" t="s">
        <v>449</v>
      </c>
      <c r="E95" s="198" t="s">
        <v>15</v>
      </c>
      <c r="F95" s="198">
        <v>1</v>
      </c>
      <c r="G95" s="198">
        <v>30</v>
      </c>
      <c r="H95" s="198"/>
      <c r="I95" s="146"/>
      <c r="J95" s="24"/>
      <c r="K95" s="24"/>
      <c r="L95" s="24"/>
      <c r="M95" s="175"/>
    </row>
    <row r="96" spans="1:15" x14ac:dyDescent="0.25">
      <c r="A96" s="176"/>
      <c r="B96" s="25"/>
      <c r="C96" s="25"/>
      <c r="D96" s="182" t="s">
        <v>450</v>
      </c>
      <c r="E96" s="199" t="s">
        <v>22</v>
      </c>
      <c r="F96" s="199">
        <v>1</v>
      </c>
      <c r="G96" s="199">
        <v>30</v>
      </c>
      <c r="H96" s="199"/>
      <c r="I96" s="123"/>
      <c r="J96" s="25"/>
      <c r="K96" s="25"/>
      <c r="L96" s="25"/>
      <c r="M96" s="177" t="s">
        <v>451</v>
      </c>
      <c r="N96" s="172" t="s">
        <v>452</v>
      </c>
    </row>
    <row r="97" spans="1:15" x14ac:dyDescent="0.25">
      <c r="A97" s="176"/>
      <c r="B97" s="25"/>
      <c r="C97" s="25"/>
      <c r="D97" s="25" t="s">
        <v>453</v>
      </c>
      <c r="E97" s="25"/>
      <c r="F97" s="25"/>
      <c r="G97" s="25"/>
      <c r="H97" s="25"/>
      <c r="I97" s="123"/>
      <c r="J97" s="25"/>
      <c r="K97" s="25"/>
      <c r="L97" s="25"/>
      <c r="M97" s="177"/>
    </row>
    <row r="98" spans="1:15" x14ac:dyDescent="0.25">
      <c r="A98" s="178"/>
      <c r="B98" s="179"/>
      <c r="C98" s="179"/>
      <c r="D98" s="179"/>
      <c r="E98" s="200" t="s">
        <v>396</v>
      </c>
      <c r="F98" s="155"/>
      <c r="G98" s="155">
        <v>60</v>
      </c>
      <c r="H98" s="155">
        <v>0</v>
      </c>
      <c r="I98" s="268">
        <v>0</v>
      </c>
      <c r="J98" s="179"/>
      <c r="K98" s="179"/>
      <c r="L98" s="179"/>
      <c r="M98" s="180"/>
    </row>
    <row r="99" spans="1:15" x14ac:dyDescent="0.25">
      <c r="G99">
        <f>G61+G66+G70+G73+G77+G80+G84+G87+G90+G94+G98</f>
        <v>775</v>
      </c>
      <c r="I99">
        <f>I61+I66+I70+I73+I77+I80+I84+I87+I90+I94+I98</f>
        <v>165</v>
      </c>
    </row>
    <row r="105" spans="1:15" x14ac:dyDescent="0.25">
      <c r="A105" s="1130" t="s">
        <v>454</v>
      </c>
      <c r="B105" s="1130"/>
      <c r="C105" s="1130"/>
      <c r="D105" s="1130"/>
      <c r="E105" s="1130"/>
      <c r="F105" s="1130"/>
      <c r="G105" s="1130"/>
      <c r="H105" s="1130"/>
      <c r="I105" s="110">
        <f>I61+I66+I70+I73+I77+I80+I84+I87+I90+I94+I98</f>
        <v>165</v>
      </c>
    </row>
    <row r="108" spans="1:15" x14ac:dyDescent="0.25">
      <c r="C108" s="214" t="s">
        <v>455</v>
      </c>
      <c r="F108" t="s">
        <v>456</v>
      </c>
    </row>
    <row r="109" spans="1:15" ht="101.25" x14ac:dyDescent="0.25">
      <c r="A109" s="11" t="s">
        <v>3</v>
      </c>
      <c r="B109" s="11" t="s">
        <v>4</v>
      </c>
      <c r="C109" s="48" t="s">
        <v>5</v>
      </c>
      <c r="D109" s="88" t="s">
        <v>6</v>
      </c>
      <c r="E109" s="85" t="s">
        <v>7</v>
      </c>
      <c r="F109" s="86" t="s">
        <v>127</v>
      </c>
      <c r="G109" s="85" t="s">
        <v>215</v>
      </c>
      <c r="H109" s="85" t="s">
        <v>216</v>
      </c>
      <c r="I109" s="85" t="s">
        <v>217</v>
      </c>
      <c r="J109" s="86" t="s">
        <v>389</v>
      </c>
      <c r="K109" s="85" t="s">
        <v>390</v>
      </c>
      <c r="L109" s="87" t="s">
        <v>391</v>
      </c>
      <c r="M109" s="85" t="s">
        <v>392</v>
      </c>
    </row>
    <row r="110" spans="1:15" x14ac:dyDescent="0.25">
      <c r="A110">
        <v>12</v>
      </c>
      <c r="B110" s="232" t="s">
        <v>457</v>
      </c>
      <c r="C110" s="210" t="s">
        <v>458</v>
      </c>
      <c r="D110" s="244" t="s">
        <v>459</v>
      </c>
      <c r="E110" s="222" t="s">
        <v>460</v>
      </c>
      <c r="F110" s="223">
        <v>1</v>
      </c>
      <c r="G110" s="223">
        <v>15</v>
      </c>
      <c r="H110" s="224">
        <v>10</v>
      </c>
      <c r="I110" s="146">
        <v>5</v>
      </c>
      <c r="J110" s="218"/>
      <c r="K110" s="201" t="s">
        <v>461</v>
      </c>
      <c r="L110" s="201"/>
      <c r="M110" s="202" t="s">
        <v>462</v>
      </c>
      <c r="N110" s="94"/>
    </row>
    <row r="111" spans="1:15" x14ac:dyDescent="0.25">
      <c r="B111" s="206"/>
      <c r="C111" s="90"/>
      <c r="D111" s="90"/>
      <c r="E111" s="212" t="s">
        <v>396</v>
      </c>
      <c r="F111" s="155"/>
      <c r="G111" s="155">
        <v>15</v>
      </c>
      <c r="H111" s="216">
        <v>0</v>
      </c>
      <c r="I111" s="269">
        <v>5</v>
      </c>
      <c r="J111" s="219"/>
      <c r="K111" s="90"/>
      <c r="L111" s="90"/>
      <c r="M111" s="207"/>
      <c r="N111" s="231" t="s">
        <v>407</v>
      </c>
      <c r="O111" t="s">
        <v>400</v>
      </c>
    </row>
    <row r="112" spans="1:15" ht="44.25" customHeight="1" x14ac:dyDescent="0.25">
      <c r="A112">
        <v>14</v>
      </c>
      <c r="B112" s="232" t="s">
        <v>463</v>
      </c>
      <c r="C112" s="226" t="s">
        <v>464</v>
      </c>
      <c r="D112" s="244" t="s">
        <v>459</v>
      </c>
      <c r="E112" s="213" t="s">
        <v>44</v>
      </c>
      <c r="F112" s="187">
        <v>1</v>
      </c>
      <c r="G112" s="187">
        <v>15</v>
      </c>
      <c r="H112" s="217">
        <v>15</v>
      </c>
      <c r="I112" s="243"/>
      <c r="J112" s="227"/>
      <c r="K112" s="201" t="s">
        <v>465</v>
      </c>
      <c r="L112" s="201" t="s">
        <v>466</v>
      </c>
      <c r="M112" s="202" t="s">
        <v>467</v>
      </c>
      <c r="N112" s="94"/>
    </row>
    <row r="113" spans="1:19" x14ac:dyDescent="0.25">
      <c r="B113" s="206"/>
      <c r="C113" s="90"/>
      <c r="D113" s="90"/>
      <c r="E113" s="212" t="s">
        <v>396</v>
      </c>
      <c r="F113" s="155"/>
      <c r="G113" s="155">
        <v>15</v>
      </c>
      <c r="H113" s="216">
        <v>0</v>
      </c>
      <c r="I113" s="260">
        <v>0</v>
      </c>
      <c r="J113" s="221"/>
      <c r="K113" s="90"/>
      <c r="L113" s="90"/>
      <c r="M113" s="207"/>
    </row>
    <row r="114" spans="1:19" ht="39.75" customHeight="1" x14ac:dyDescent="0.25">
      <c r="A114">
        <v>16</v>
      </c>
      <c r="B114" s="232" t="s">
        <v>468</v>
      </c>
      <c r="C114" s="226" t="s">
        <v>469</v>
      </c>
      <c r="D114" s="244" t="s">
        <v>470</v>
      </c>
      <c r="E114" s="211" t="s">
        <v>460</v>
      </c>
      <c r="F114" s="199">
        <v>1</v>
      </c>
      <c r="G114" s="199">
        <v>30</v>
      </c>
      <c r="H114" s="69">
        <v>14</v>
      </c>
      <c r="I114" s="225">
        <v>16</v>
      </c>
      <c r="J114" t="s">
        <v>471</v>
      </c>
      <c r="K114" s="229">
        <v>43991</v>
      </c>
      <c r="L114" s="201" t="s">
        <v>472</v>
      </c>
      <c r="M114" s="202" t="s">
        <v>473</v>
      </c>
      <c r="N114" s="231" t="s">
        <v>399</v>
      </c>
      <c r="O114" t="s">
        <v>400</v>
      </c>
    </row>
    <row r="115" spans="1:19" x14ac:dyDescent="0.25">
      <c r="B115" s="208"/>
      <c r="C115" s="89"/>
      <c r="D115" s="89"/>
      <c r="E115" s="211" t="s">
        <v>460</v>
      </c>
      <c r="F115" s="199">
        <v>2</v>
      </c>
      <c r="G115" s="199">
        <v>30</v>
      </c>
      <c r="H115" s="69">
        <v>14</v>
      </c>
      <c r="I115" s="215">
        <v>16</v>
      </c>
      <c r="J115" s="220" t="s">
        <v>471</v>
      </c>
      <c r="K115" s="230">
        <v>43991</v>
      </c>
      <c r="L115" s="89" t="s">
        <v>472</v>
      </c>
      <c r="M115" s="209" t="s">
        <v>473</v>
      </c>
      <c r="N115" s="94"/>
    </row>
    <row r="116" spans="1:19" x14ac:dyDescent="0.25">
      <c r="B116" s="203"/>
      <c r="C116" s="204"/>
      <c r="D116" s="204"/>
      <c r="E116" s="228" t="s">
        <v>396</v>
      </c>
      <c r="F116" s="155"/>
      <c r="G116" s="155">
        <v>60</v>
      </c>
      <c r="H116" s="216">
        <v>28</v>
      </c>
      <c r="I116" s="269">
        <v>32</v>
      </c>
      <c r="J116" s="221"/>
      <c r="K116" s="204"/>
      <c r="L116" s="204"/>
      <c r="M116" s="205"/>
    </row>
    <row r="117" spans="1:19" x14ac:dyDescent="0.25">
      <c r="G117">
        <f>G111+G113+G116</f>
        <v>90</v>
      </c>
      <c r="I117">
        <f>I111+I113+I116</f>
        <v>37</v>
      </c>
    </row>
    <row r="118" spans="1:19" x14ac:dyDescent="0.25">
      <c r="D118" s="110"/>
      <c r="G118">
        <f>G117+G99</f>
        <v>865</v>
      </c>
      <c r="I118">
        <f>I117+I99</f>
        <v>202</v>
      </c>
      <c r="K118" s="261">
        <f>I118/G118*100</f>
        <v>23.352601156069362</v>
      </c>
    </row>
    <row r="122" spans="1:19" x14ac:dyDescent="0.25">
      <c r="D122" s="110" t="s">
        <v>474</v>
      </c>
    </row>
    <row r="123" spans="1:19" ht="101.25" x14ac:dyDescent="0.25">
      <c r="A123" s="11" t="s">
        <v>3</v>
      </c>
      <c r="B123" s="11" t="s">
        <v>4</v>
      </c>
      <c r="C123" s="48" t="s">
        <v>5</v>
      </c>
      <c r="D123" s="88" t="s">
        <v>6</v>
      </c>
      <c r="E123" s="85" t="s">
        <v>7</v>
      </c>
      <c r="F123" s="86" t="s">
        <v>127</v>
      </c>
      <c r="G123" s="85" t="s">
        <v>215</v>
      </c>
      <c r="H123" s="85" t="s">
        <v>216</v>
      </c>
      <c r="I123" s="85" t="s">
        <v>217</v>
      </c>
      <c r="J123" s="86" t="s">
        <v>389</v>
      </c>
      <c r="K123" s="85" t="s">
        <v>390</v>
      </c>
      <c r="L123" s="87" t="s">
        <v>391</v>
      </c>
      <c r="M123" s="85" t="s">
        <v>392</v>
      </c>
      <c r="O123" s="262" t="s">
        <v>475</v>
      </c>
    </row>
    <row r="124" spans="1:19" ht="30" x14ac:dyDescent="0.25">
      <c r="A124" s="89">
        <v>1</v>
      </c>
      <c r="B124" s="249" t="s">
        <v>476</v>
      </c>
      <c r="C124" s="246" t="s">
        <v>477</v>
      </c>
      <c r="D124" s="89" t="s">
        <v>478</v>
      </c>
      <c r="E124" s="89" t="s">
        <v>15</v>
      </c>
      <c r="F124" s="89">
        <v>1</v>
      </c>
      <c r="G124" s="89">
        <v>30</v>
      </c>
      <c r="H124" s="89">
        <v>30</v>
      </c>
      <c r="I124" s="215"/>
      <c r="J124" s="89"/>
      <c r="K124" s="89"/>
      <c r="L124" s="89"/>
      <c r="M124" s="89"/>
      <c r="N124" s="231" t="s">
        <v>399</v>
      </c>
      <c r="O124" t="s">
        <v>479</v>
      </c>
    </row>
    <row r="125" spans="1:19" x14ac:dyDescent="0.25">
      <c r="A125" s="90"/>
      <c r="B125" s="90"/>
      <c r="C125" s="73"/>
      <c r="D125" s="90"/>
      <c r="E125" s="90" t="s">
        <v>22</v>
      </c>
      <c r="F125" s="90">
        <v>1</v>
      </c>
      <c r="G125" s="90">
        <v>45</v>
      </c>
      <c r="H125" s="90">
        <v>30</v>
      </c>
      <c r="I125" s="119">
        <v>15</v>
      </c>
      <c r="J125" s="90" t="s">
        <v>480</v>
      </c>
      <c r="K125" s="90"/>
      <c r="L125" s="90"/>
      <c r="M125" s="90" t="s">
        <v>481</v>
      </c>
    </row>
    <row r="126" spans="1:19" x14ac:dyDescent="0.25">
      <c r="A126" s="204"/>
      <c r="B126" s="204"/>
      <c r="C126" s="29"/>
      <c r="D126" s="204"/>
      <c r="E126" s="234" t="s">
        <v>396</v>
      </c>
      <c r="F126" s="234"/>
      <c r="G126" s="234">
        <v>75</v>
      </c>
      <c r="H126" s="234">
        <v>60</v>
      </c>
      <c r="I126" s="269">
        <v>15</v>
      </c>
      <c r="J126" s="204"/>
      <c r="K126" s="204"/>
      <c r="L126" s="204"/>
      <c r="M126" s="204"/>
      <c r="N126" s="235"/>
      <c r="O126" s="236" t="s">
        <v>482</v>
      </c>
      <c r="P126" s="235"/>
      <c r="Q126" s="235" t="s">
        <v>483</v>
      </c>
      <c r="R126" s="235"/>
      <c r="S126" s="235"/>
    </row>
    <row r="127" spans="1:19" ht="45" x14ac:dyDescent="0.25">
      <c r="A127" s="233">
        <v>6</v>
      </c>
      <c r="B127" s="249" t="s">
        <v>484</v>
      </c>
      <c r="C127" s="247" t="s">
        <v>485</v>
      </c>
      <c r="D127" s="233" t="s">
        <v>486</v>
      </c>
      <c r="E127" s="233" t="s">
        <v>15</v>
      </c>
      <c r="F127" s="233">
        <v>1</v>
      </c>
      <c r="G127" s="233">
        <v>15</v>
      </c>
      <c r="H127" s="233">
        <v>15</v>
      </c>
      <c r="I127" s="225"/>
      <c r="J127" s="233"/>
      <c r="K127" s="233"/>
      <c r="L127" s="233"/>
      <c r="M127" s="233"/>
      <c r="N127" s="231" t="s">
        <v>407</v>
      </c>
      <c r="O127" t="s">
        <v>400</v>
      </c>
    </row>
    <row r="128" spans="1:19" x14ac:dyDescent="0.25">
      <c r="A128" s="90"/>
      <c r="B128" s="90"/>
      <c r="C128" s="73"/>
      <c r="D128" s="90"/>
      <c r="E128" s="90" t="s">
        <v>22</v>
      </c>
      <c r="F128" s="90">
        <v>1</v>
      </c>
      <c r="G128" s="90">
        <v>30</v>
      </c>
      <c r="H128" s="90">
        <v>0</v>
      </c>
      <c r="I128" s="119">
        <v>30</v>
      </c>
      <c r="J128" s="90" t="s">
        <v>487</v>
      </c>
      <c r="K128" s="90"/>
      <c r="L128" s="90"/>
      <c r="M128" s="90"/>
    </row>
    <row r="129" spans="1:19" x14ac:dyDescent="0.25">
      <c r="A129" s="204"/>
      <c r="B129" s="204"/>
      <c r="C129" s="29"/>
      <c r="D129" s="204"/>
      <c r="E129" s="234" t="s">
        <v>396</v>
      </c>
      <c r="F129" s="234"/>
      <c r="G129" s="234">
        <v>45</v>
      </c>
      <c r="H129" s="234">
        <v>15</v>
      </c>
      <c r="I129" s="269">
        <v>30</v>
      </c>
      <c r="J129" s="204"/>
      <c r="K129" s="204"/>
      <c r="L129" s="204"/>
      <c r="M129" s="204"/>
      <c r="N129" s="235"/>
      <c r="O129" s="236" t="s">
        <v>488</v>
      </c>
      <c r="P129" s="235"/>
      <c r="Q129" s="235" t="s">
        <v>489</v>
      </c>
      <c r="R129" s="235"/>
      <c r="S129" s="235"/>
    </row>
    <row r="130" spans="1:19" ht="30" x14ac:dyDescent="0.25">
      <c r="A130" s="25">
        <v>13</v>
      </c>
      <c r="B130" s="249" t="s">
        <v>490</v>
      </c>
      <c r="C130" s="248" t="s">
        <v>491</v>
      </c>
      <c r="D130" s="25" t="s">
        <v>492</v>
      </c>
      <c r="E130" s="25" t="s">
        <v>493</v>
      </c>
      <c r="F130" s="25">
        <v>1</v>
      </c>
      <c r="G130" s="25">
        <v>30</v>
      </c>
      <c r="H130" s="25">
        <v>25</v>
      </c>
      <c r="I130" s="123">
        <v>5</v>
      </c>
      <c r="J130" s="25"/>
      <c r="K130" s="25"/>
      <c r="L130" s="25"/>
      <c r="M130" s="25"/>
      <c r="N130" s="231" t="s">
        <v>399</v>
      </c>
      <c r="O130" t="s">
        <v>400</v>
      </c>
    </row>
    <row r="131" spans="1:19" x14ac:dyDescent="0.25">
      <c r="A131" s="204"/>
      <c r="B131" s="204"/>
      <c r="C131" s="29"/>
      <c r="D131" s="204"/>
      <c r="E131" s="234" t="s">
        <v>396</v>
      </c>
      <c r="F131" s="234"/>
      <c r="G131" s="234">
        <v>30</v>
      </c>
      <c r="H131" s="234">
        <v>25</v>
      </c>
      <c r="I131" s="269">
        <v>5</v>
      </c>
      <c r="J131" s="204"/>
      <c r="K131" s="204"/>
      <c r="L131" s="204"/>
      <c r="M131" s="204"/>
      <c r="N131" s="235"/>
      <c r="O131" s="236" t="s">
        <v>494</v>
      </c>
      <c r="P131" s="235"/>
      <c r="Q131" s="235" t="s">
        <v>489</v>
      </c>
      <c r="R131" s="235"/>
      <c r="S131" s="235"/>
    </row>
    <row r="132" spans="1:19" ht="45" x14ac:dyDescent="0.25">
      <c r="A132" s="233">
        <v>14</v>
      </c>
      <c r="B132" s="249" t="s">
        <v>226</v>
      </c>
      <c r="C132" s="247" t="s">
        <v>227</v>
      </c>
      <c r="D132" s="233" t="s">
        <v>57</v>
      </c>
      <c r="E132" s="233" t="s">
        <v>15</v>
      </c>
      <c r="F132" s="233">
        <v>1</v>
      </c>
      <c r="G132" s="233">
        <v>12</v>
      </c>
      <c r="H132" s="233">
        <v>12</v>
      </c>
      <c r="I132" s="225"/>
      <c r="J132" s="233"/>
      <c r="K132" s="233"/>
      <c r="L132" s="233"/>
      <c r="M132" s="233"/>
      <c r="N132" s="231" t="s">
        <v>399</v>
      </c>
      <c r="O132" t="s">
        <v>400</v>
      </c>
    </row>
    <row r="133" spans="1:19" x14ac:dyDescent="0.25">
      <c r="A133" s="89"/>
      <c r="B133" s="89"/>
      <c r="C133" s="245"/>
      <c r="D133" s="89" t="s">
        <v>117</v>
      </c>
      <c r="E133" s="89" t="s">
        <v>28</v>
      </c>
      <c r="F133" s="89">
        <v>1</v>
      </c>
      <c r="G133" s="89">
        <v>18</v>
      </c>
      <c r="H133" s="89">
        <v>18</v>
      </c>
      <c r="I133" s="215"/>
      <c r="J133" s="89"/>
      <c r="K133" s="89"/>
      <c r="L133" s="89"/>
      <c r="M133" s="89"/>
    </row>
    <row r="134" spans="1:19" x14ac:dyDescent="0.25">
      <c r="A134" s="89"/>
      <c r="B134" s="89"/>
      <c r="C134" s="245"/>
      <c r="D134" s="89"/>
      <c r="E134" s="89" t="s">
        <v>22</v>
      </c>
      <c r="F134" s="89">
        <v>1</v>
      </c>
      <c r="G134" s="89">
        <v>40</v>
      </c>
      <c r="H134" s="89">
        <v>20</v>
      </c>
      <c r="I134" s="215">
        <v>20</v>
      </c>
      <c r="J134" s="89"/>
      <c r="K134" s="89"/>
      <c r="L134" s="89"/>
      <c r="M134" s="89"/>
    </row>
    <row r="135" spans="1:19" x14ac:dyDescent="0.25">
      <c r="A135" s="204"/>
      <c r="B135" s="204"/>
      <c r="C135" s="29"/>
      <c r="D135" s="204"/>
      <c r="E135" s="234" t="s">
        <v>396</v>
      </c>
      <c r="F135" s="234"/>
      <c r="G135" s="234">
        <v>70</v>
      </c>
      <c r="H135" s="234">
        <v>50</v>
      </c>
      <c r="I135" s="269">
        <v>20</v>
      </c>
      <c r="J135" s="204"/>
      <c r="K135" s="204"/>
      <c r="L135" s="204"/>
      <c r="M135" s="204"/>
      <c r="N135" s="235"/>
      <c r="O135" s="236" t="s">
        <v>495</v>
      </c>
      <c r="P135" s="236" t="s">
        <v>496</v>
      </c>
      <c r="Q135" s="235" t="s">
        <v>489</v>
      </c>
      <c r="R135" s="235"/>
      <c r="S135" s="235"/>
    </row>
    <row r="136" spans="1:19" ht="45" x14ac:dyDescent="0.25">
      <c r="A136" s="89">
        <v>22</v>
      </c>
      <c r="B136" s="249" t="s">
        <v>106</v>
      </c>
      <c r="C136" s="246" t="s">
        <v>107</v>
      </c>
      <c r="D136" s="89" t="s">
        <v>108</v>
      </c>
      <c r="E136" s="89" t="s">
        <v>15</v>
      </c>
      <c r="F136" s="89">
        <v>1</v>
      </c>
      <c r="G136" s="89">
        <v>15</v>
      </c>
      <c r="H136" s="89">
        <v>15</v>
      </c>
      <c r="I136" s="215"/>
      <c r="J136" s="89"/>
      <c r="K136" s="89" t="s">
        <v>497</v>
      </c>
      <c r="L136" s="89" t="s">
        <v>498</v>
      </c>
      <c r="M136" s="89"/>
      <c r="N136" s="231" t="s">
        <v>399</v>
      </c>
      <c r="O136" t="s">
        <v>400</v>
      </c>
    </row>
    <row r="137" spans="1:19" x14ac:dyDescent="0.25">
      <c r="A137" s="89"/>
      <c r="B137" s="89"/>
      <c r="C137" s="245"/>
      <c r="D137" s="89" t="s">
        <v>499</v>
      </c>
      <c r="E137" s="89" t="s">
        <v>22</v>
      </c>
      <c r="F137" s="89">
        <v>1</v>
      </c>
      <c r="G137" s="89">
        <v>15</v>
      </c>
      <c r="H137" s="89">
        <v>15</v>
      </c>
      <c r="I137" s="215"/>
      <c r="J137" s="89" t="s">
        <v>500</v>
      </c>
      <c r="K137" s="89" t="s">
        <v>501</v>
      </c>
      <c r="L137" s="89"/>
      <c r="M137" s="89" t="s">
        <v>502</v>
      </c>
    </row>
    <row r="138" spans="1:19" x14ac:dyDescent="0.25">
      <c r="A138" s="89"/>
      <c r="B138" s="89"/>
      <c r="C138" s="245"/>
      <c r="D138" s="89"/>
      <c r="E138" s="89" t="s">
        <v>22</v>
      </c>
      <c r="F138" s="89">
        <v>2</v>
      </c>
      <c r="G138" s="89">
        <v>15</v>
      </c>
      <c r="H138" s="89"/>
      <c r="I138" s="215">
        <v>15</v>
      </c>
      <c r="J138" s="89"/>
      <c r="K138" s="89"/>
      <c r="L138" s="89"/>
      <c r="M138" s="89"/>
    </row>
    <row r="139" spans="1:19" x14ac:dyDescent="0.25">
      <c r="A139" s="89"/>
      <c r="B139" s="89"/>
      <c r="C139" s="245"/>
      <c r="D139" s="89"/>
      <c r="E139" s="89" t="s">
        <v>22</v>
      </c>
      <c r="F139" s="89">
        <v>3</v>
      </c>
      <c r="G139" s="89">
        <v>15</v>
      </c>
      <c r="H139" s="89"/>
      <c r="I139" s="215">
        <v>15</v>
      </c>
      <c r="J139" s="89"/>
      <c r="K139" s="89"/>
      <c r="L139" s="89"/>
      <c r="M139" s="89"/>
    </row>
    <row r="140" spans="1:19" x14ac:dyDescent="0.25">
      <c r="A140" s="204"/>
      <c r="B140" s="204"/>
      <c r="C140" s="29"/>
      <c r="D140" s="204"/>
      <c r="E140" s="234" t="s">
        <v>396</v>
      </c>
      <c r="F140" s="234"/>
      <c r="G140" s="234">
        <v>60</v>
      </c>
      <c r="H140" s="234">
        <v>30</v>
      </c>
      <c r="I140" s="269">
        <v>30</v>
      </c>
      <c r="J140" s="204"/>
      <c r="K140" s="204"/>
      <c r="L140" s="204"/>
      <c r="M140" s="204"/>
      <c r="N140" s="235"/>
      <c r="O140" s="236" t="s">
        <v>503</v>
      </c>
      <c r="P140" s="235"/>
      <c r="Q140" s="235" t="s">
        <v>504</v>
      </c>
      <c r="R140" s="235"/>
      <c r="S140" s="235"/>
    </row>
    <row r="141" spans="1:19" x14ac:dyDescent="0.25">
      <c r="A141" s="89">
        <v>27</v>
      </c>
      <c r="B141" s="249" t="s">
        <v>119</v>
      </c>
      <c r="C141" s="246" t="s">
        <v>120</v>
      </c>
      <c r="D141" s="89" t="s">
        <v>93</v>
      </c>
      <c r="E141" s="89" t="s">
        <v>15</v>
      </c>
      <c r="F141" s="89">
        <v>1</v>
      </c>
      <c r="G141" s="89">
        <v>15</v>
      </c>
      <c r="H141" s="89">
        <v>15</v>
      </c>
      <c r="I141" s="215"/>
      <c r="J141" s="89"/>
      <c r="K141" s="89"/>
      <c r="L141" s="89" t="s">
        <v>505</v>
      </c>
      <c r="M141" s="89"/>
      <c r="N141" s="231" t="s">
        <v>399</v>
      </c>
      <c r="O141" t="s">
        <v>400</v>
      </c>
    </row>
    <row r="142" spans="1:19" x14ac:dyDescent="0.25">
      <c r="A142" s="89"/>
      <c r="B142" s="89"/>
      <c r="C142" s="245"/>
      <c r="D142" s="89"/>
      <c r="E142" s="89" t="s">
        <v>22</v>
      </c>
      <c r="F142" s="89">
        <v>1</v>
      </c>
      <c r="G142" s="89">
        <v>30</v>
      </c>
      <c r="H142" s="89">
        <v>10</v>
      </c>
      <c r="I142" s="215">
        <v>20</v>
      </c>
      <c r="J142" s="89"/>
      <c r="K142" s="89"/>
      <c r="L142" s="89"/>
      <c r="M142" s="89"/>
    </row>
    <row r="143" spans="1:19" x14ac:dyDescent="0.25">
      <c r="A143" s="89"/>
      <c r="B143" s="89"/>
      <c r="C143" s="245"/>
      <c r="D143" s="89"/>
      <c r="E143" s="89" t="s">
        <v>22</v>
      </c>
      <c r="F143" s="89">
        <v>2</v>
      </c>
      <c r="G143" s="89">
        <v>30</v>
      </c>
      <c r="H143" s="89">
        <v>10</v>
      </c>
      <c r="I143" s="215">
        <v>20</v>
      </c>
      <c r="J143" s="89"/>
      <c r="K143" s="89"/>
      <c r="L143" s="89"/>
      <c r="M143" s="89"/>
    </row>
    <row r="144" spans="1:19" x14ac:dyDescent="0.25">
      <c r="A144" s="204"/>
      <c r="B144" s="204"/>
      <c r="C144" s="29"/>
      <c r="D144" s="204"/>
      <c r="E144" s="234" t="s">
        <v>396</v>
      </c>
      <c r="F144" s="234"/>
      <c r="G144" s="234">
        <v>75</v>
      </c>
      <c r="H144" s="234">
        <v>35</v>
      </c>
      <c r="I144" s="269">
        <v>40</v>
      </c>
      <c r="J144" s="204"/>
      <c r="K144" s="204"/>
      <c r="L144" s="204"/>
      <c r="M144" s="204"/>
      <c r="N144" s="235"/>
      <c r="O144" s="236" t="s">
        <v>506</v>
      </c>
      <c r="P144" s="236" t="s">
        <v>507</v>
      </c>
      <c r="Q144" s="235" t="s">
        <v>504</v>
      </c>
      <c r="R144" s="235"/>
      <c r="S144" s="235"/>
    </row>
    <row r="145" spans="1:19" ht="45" x14ac:dyDescent="0.25">
      <c r="A145" s="89">
        <v>2</v>
      </c>
      <c r="B145" s="249" t="s">
        <v>272</v>
      </c>
      <c r="C145" s="246" t="s">
        <v>273</v>
      </c>
      <c r="D145" s="89" t="s">
        <v>274</v>
      </c>
      <c r="E145" s="89" t="s">
        <v>15</v>
      </c>
      <c r="F145" s="89">
        <v>1</v>
      </c>
      <c r="G145" s="89">
        <v>20</v>
      </c>
      <c r="H145" s="89">
        <v>20</v>
      </c>
      <c r="I145" s="215"/>
      <c r="J145" s="89"/>
      <c r="K145" s="89"/>
      <c r="L145" s="89"/>
      <c r="M145" s="89"/>
      <c r="N145" s="231" t="s">
        <v>399</v>
      </c>
      <c r="O145" t="s">
        <v>400</v>
      </c>
    </row>
    <row r="146" spans="1:19" x14ac:dyDescent="0.25">
      <c r="A146" s="89"/>
      <c r="B146" s="89"/>
      <c r="C146" s="245"/>
      <c r="D146" s="89"/>
      <c r="E146" s="89" t="s">
        <v>28</v>
      </c>
      <c r="F146" s="89">
        <v>1</v>
      </c>
      <c r="G146" s="89">
        <v>12</v>
      </c>
      <c r="H146" s="89">
        <v>12</v>
      </c>
      <c r="I146" s="215"/>
      <c r="J146" s="89"/>
      <c r="K146" s="89"/>
      <c r="L146" s="89"/>
      <c r="M146" s="89"/>
    </row>
    <row r="147" spans="1:19" x14ac:dyDescent="0.25">
      <c r="A147" s="90"/>
      <c r="B147" s="90"/>
      <c r="C147" s="73"/>
      <c r="D147" s="90"/>
      <c r="E147" s="90" t="s">
        <v>22</v>
      </c>
      <c r="F147" s="90">
        <v>1</v>
      </c>
      <c r="G147" s="90">
        <v>18</v>
      </c>
      <c r="H147" s="90"/>
      <c r="I147" s="119">
        <v>18</v>
      </c>
      <c r="J147" s="90" t="s">
        <v>508</v>
      </c>
      <c r="K147" s="90"/>
      <c r="L147" s="90"/>
      <c r="M147" s="90"/>
    </row>
    <row r="148" spans="1:19" x14ac:dyDescent="0.25">
      <c r="A148" s="204"/>
      <c r="B148" s="204"/>
      <c r="C148" s="29"/>
      <c r="D148" s="204"/>
      <c r="E148" s="234" t="s">
        <v>396</v>
      </c>
      <c r="F148" s="234"/>
      <c r="G148" s="234">
        <v>50</v>
      </c>
      <c r="H148" s="234">
        <v>32</v>
      </c>
      <c r="I148" s="269">
        <v>18</v>
      </c>
      <c r="J148" s="204"/>
      <c r="K148" s="204"/>
      <c r="L148" s="204"/>
      <c r="M148" s="204"/>
      <c r="N148" s="235"/>
      <c r="O148" s="236" t="s">
        <v>509</v>
      </c>
      <c r="P148" s="236" t="s">
        <v>510</v>
      </c>
      <c r="Q148" s="235" t="s">
        <v>489</v>
      </c>
      <c r="R148" s="235"/>
      <c r="S148" s="235"/>
    </row>
    <row r="149" spans="1:19" ht="30" x14ac:dyDescent="0.25">
      <c r="A149" s="233">
        <v>21</v>
      </c>
      <c r="B149" s="233" t="s">
        <v>447</v>
      </c>
      <c r="C149" s="247" t="s">
        <v>448</v>
      </c>
      <c r="D149" s="233" t="s">
        <v>449</v>
      </c>
      <c r="E149" s="233" t="s">
        <v>15</v>
      </c>
      <c r="F149" s="233">
        <v>1</v>
      </c>
      <c r="G149" s="233">
        <v>30</v>
      </c>
      <c r="H149" s="240"/>
      <c r="I149" s="233"/>
      <c r="J149" s="233"/>
      <c r="K149" s="233"/>
      <c r="L149" s="233"/>
      <c r="M149" s="233"/>
      <c r="N149" s="233"/>
      <c r="O149" s="233"/>
      <c r="P149" s="233"/>
      <c r="Q149" s="233"/>
      <c r="R149" s="233"/>
      <c r="S149" s="233"/>
    </row>
    <row r="150" spans="1:19" x14ac:dyDescent="0.25">
      <c r="A150" s="89"/>
      <c r="B150" s="89"/>
      <c r="C150" s="245"/>
      <c r="D150" s="89" t="s">
        <v>450</v>
      </c>
      <c r="E150" s="89" t="s">
        <v>22</v>
      </c>
      <c r="F150" s="89">
        <v>1</v>
      </c>
      <c r="G150" s="89">
        <v>30</v>
      </c>
      <c r="H150" s="238"/>
      <c r="I150" s="89"/>
      <c r="J150" s="89"/>
      <c r="K150" s="89"/>
      <c r="L150" s="89"/>
      <c r="M150" s="89" t="s">
        <v>451</v>
      </c>
      <c r="N150" s="89"/>
      <c r="O150" s="238" t="s">
        <v>511</v>
      </c>
      <c r="P150" s="89"/>
      <c r="Q150" s="89"/>
      <c r="R150" s="89"/>
      <c r="S150" s="89"/>
    </row>
    <row r="151" spans="1:19" x14ac:dyDescent="0.25">
      <c r="A151" s="90"/>
      <c r="B151" s="90"/>
      <c r="C151" s="73"/>
      <c r="D151" s="90" t="s">
        <v>453</v>
      </c>
      <c r="E151" s="90"/>
      <c r="F151" s="90"/>
      <c r="G151" s="90"/>
      <c r="H151" s="241"/>
      <c r="I151" s="90"/>
      <c r="J151" s="90"/>
      <c r="K151" s="90"/>
      <c r="L151" s="90"/>
      <c r="M151" s="90"/>
      <c r="N151" s="90"/>
      <c r="O151" s="90"/>
      <c r="P151" s="90"/>
      <c r="Q151" s="90"/>
      <c r="R151" s="90"/>
      <c r="S151" s="90"/>
    </row>
    <row r="152" spans="1:19" x14ac:dyDescent="0.25">
      <c r="A152" s="204"/>
      <c r="B152" s="204"/>
      <c r="C152" s="29"/>
      <c r="D152" s="204"/>
      <c r="E152" s="234" t="s">
        <v>396</v>
      </c>
      <c r="F152" s="234"/>
      <c r="G152" s="234">
        <v>60</v>
      </c>
      <c r="H152" s="242">
        <v>0</v>
      </c>
      <c r="I152" s="234">
        <v>0</v>
      </c>
      <c r="J152" s="204"/>
      <c r="K152" s="204"/>
      <c r="L152" s="204"/>
      <c r="M152" s="204"/>
      <c r="N152" s="204"/>
      <c r="O152" s="237" t="s">
        <v>482</v>
      </c>
      <c r="P152" s="204"/>
      <c r="Q152" s="204"/>
      <c r="R152" s="204"/>
      <c r="S152" s="204"/>
    </row>
    <row r="153" spans="1:19" ht="61.5" customHeight="1" x14ac:dyDescent="0.25">
      <c r="A153" s="25">
        <v>3</v>
      </c>
      <c r="B153" s="25" t="s">
        <v>512</v>
      </c>
      <c r="C153" s="248" t="s">
        <v>513</v>
      </c>
      <c r="D153" s="25" t="s">
        <v>514</v>
      </c>
      <c r="E153" s="25" t="s">
        <v>28</v>
      </c>
      <c r="F153" s="25">
        <v>1</v>
      </c>
      <c r="G153" s="25">
        <v>30</v>
      </c>
      <c r="H153" s="239"/>
      <c r="I153" s="25"/>
      <c r="J153" s="25"/>
      <c r="K153" s="25"/>
      <c r="L153" s="25"/>
      <c r="M153" s="25"/>
      <c r="N153" s="25"/>
      <c r="O153" s="239" t="s">
        <v>452</v>
      </c>
      <c r="P153" s="25"/>
      <c r="Q153" s="25"/>
      <c r="R153" s="25"/>
      <c r="S153" s="25"/>
    </row>
    <row r="154" spans="1:19" x14ac:dyDescent="0.25">
      <c r="A154" s="204"/>
      <c r="B154" s="204"/>
      <c r="C154" s="29"/>
      <c r="D154" s="204"/>
      <c r="E154" s="234" t="s">
        <v>396</v>
      </c>
      <c r="F154" s="234"/>
      <c r="G154" s="234">
        <v>30</v>
      </c>
      <c r="H154" s="242">
        <v>0</v>
      </c>
      <c r="I154" s="234">
        <v>0</v>
      </c>
      <c r="J154" s="204"/>
      <c r="K154" s="204"/>
      <c r="L154" s="204"/>
      <c r="M154" s="204"/>
      <c r="N154" s="204"/>
      <c r="O154" s="237" t="s">
        <v>515</v>
      </c>
      <c r="P154" s="204"/>
      <c r="Q154" s="204"/>
      <c r="R154" s="204"/>
      <c r="S154" s="204"/>
    </row>
    <row r="155" spans="1:19" ht="45" x14ac:dyDescent="0.25">
      <c r="A155" s="25">
        <v>24</v>
      </c>
      <c r="B155" s="25" t="s">
        <v>516</v>
      </c>
      <c r="C155" s="248" t="s">
        <v>517</v>
      </c>
      <c r="D155" s="25" t="s">
        <v>514</v>
      </c>
      <c r="E155" s="25" t="s">
        <v>28</v>
      </c>
      <c r="F155" s="25">
        <v>1</v>
      </c>
      <c r="G155" s="25">
        <v>30</v>
      </c>
      <c r="H155" s="239"/>
      <c r="I155" s="25"/>
      <c r="J155" s="25"/>
      <c r="K155" s="25"/>
      <c r="L155" s="25"/>
      <c r="M155" s="25"/>
      <c r="N155" s="25"/>
      <c r="O155" s="239" t="s">
        <v>452</v>
      </c>
      <c r="P155" s="25"/>
      <c r="Q155" s="25"/>
      <c r="R155" s="25"/>
      <c r="S155" s="25"/>
    </row>
    <row r="156" spans="1:19" x14ac:dyDescent="0.25">
      <c r="A156" s="204"/>
      <c r="B156" s="204"/>
      <c r="C156" s="29"/>
      <c r="D156" s="204"/>
      <c r="E156" s="234" t="s">
        <v>396</v>
      </c>
      <c r="F156" s="234"/>
      <c r="G156" s="234">
        <v>30</v>
      </c>
      <c r="H156" s="242">
        <v>0</v>
      </c>
      <c r="I156" s="234">
        <v>0</v>
      </c>
      <c r="J156" s="204"/>
      <c r="K156" s="204"/>
      <c r="L156" s="204"/>
      <c r="M156" s="204"/>
      <c r="N156" s="204"/>
      <c r="O156" s="237" t="s">
        <v>518</v>
      </c>
      <c r="P156" s="204"/>
      <c r="Q156" s="204"/>
      <c r="R156" s="204"/>
      <c r="S156" s="204"/>
    </row>
    <row r="157" spans="1:19" ht="60" x14ac:dyDescent="0.25">
      <c r="A157" s="233">
        <v>47</v>
      </c>
      <c r="B157" s="249" t="s">
        <v>230</v>
      </c>
      <c r="C157" s="247" t="s">
        <v>231</v>
      </c>
      <c r="D157" s="233" t="s">
        <v>232</v>
      </c>
      <c r="E157" s="233" t="s">
        <v>15</v>
      </c>
      <c r="F157" s="233">
        <v>1</v>
      </c>
      <c r="G157" s="233">
        <v>15</v>
      </c>
      <c r="H157" s="257">
        <v>15</v>
      </c>
      <c r="I157" s="233"/>
      <c r="J157" s="233" t="s">
        <v>409</v>
      </c>
      <c r="K157" s="233" t="s">
        <v>410</v>
      </c>
      <c r="L157" s="233" t="s">
        <v>411</v>
      </c>
      <c r="M157" s="233" t="s">
        <v>412</v>
      </c>
      <c r="N157" s="233"/>
      <c r="O157" s="257"/>
      <c r="P157" s="233"/>
      <c r="Q157" s="233"/>
      <c r="R157" s="233"/>
      <c r="S157" s="233"/>
    </row>
    <row r="158" spans="1:19" x14ac:dyDescent="0.25">
      <c r="A158" s="89"/>
      <c r="B158" s="89"/>
      <c r="C158" s="73"/>
      <c r="D158" s="89"/>
      <c r="E158" s="89" t="s">
        <v>22</v>
      </c>
      <c r="F158" s="89">
        <v>1</v>
      </c>
      <c r="G158" s="89">
        <v>15</v>
      </c>
      <c r="H158" s="258"/>
      <c r="I158" s="249">
        <v>15</v>
      </c>
      <c r="J158" s="89"/>
      <c r="K158" s="89"/>
      <c r="L158" s="89"/>
      <c r="M158" s="89"/>
      <c r="N158" s="89"/>
      <c r="O158" s="89"/>
      <c r="P158" s="89"/>
      <c r="Q158" s="89"/>
      <c r="R158" s="89"/>
      <c r="S158" s="89"/>
    </row>
    <row r="159" spans="1:19" x14ac:dyDescent="0.25">
      <c r="A159" s="89"/>
      <c r="B159" s="89"/>
      <c r="C159" s="26"/>
      <c r="D159" s="89"/>
      <c r="E159" s="89" t="s">
        <v>22</v>
      </c>
      <c r="F159" s="89">
        <v>2</v>
      </c>
      <c r="G159" s="89">
        <v>15</v>
      </c>
      <c r="H159" s="258"/>
      <c r="I159" s="249">
        <v>15</v>
      </c>
      <c r="J159" s="89"/>
      <c r="K159" s="89"/>
      <c r="L159" s="89"/>
      <c r="M159" s="89"/>
      <c r="N159" s="89"/>
      <c r="O159" s="89"/>
      <c r="P159" s="89"/>
      <c r="Q159" s="89"/>
      <c r="R159" s="89"/>
      <c r="S159" s="89"/>
    </row>
    <row r="160" spans="1:19" x14ac:dyDescent="0.25">
      <c r="A160" s="90"/>
      <c r="B160" s="90"/>
      <c r="C160" s="26"/>
      <c r="D160" s="90"/>
      <c r="E160" s="90" t="s">
        <v>22</v>
      </c>
      <c r="F160" s="90">
        <v>3</v>
      </c>
      <c r="G160" s="90">
        <v>15</v>
      </c>
      <c r="H160" s="259"/>
      <c r="I160" s="250">
        <v>15</v>
      </c>
      <c r="J160" s="90"/>
      <c r="K160" s="90"/>
      <c r="L160" s="90"/>
      <c r="M160" s="90"/>
      <c r="N160" s="90"/>
      <c r="O160" s="90"/>
      <c r="P160" s="90"/>
      <c r="Q160" s="90"/>
      <c r="R160" s="90"/>
      <c r="S160" s="90"/>
    </row>
    <row r="161" spans="1:19" x14ac:dyDescent="0.25">
      <c r="A161" s="90"/>
      <c r="B161" s="90"/>
      <c r="C161" s="30"/>
      <c r="D161" s="90"/>
      <c r="E161" s="252" t="s">
        <v>396</v>
      </c>
      <c r="F161" s="252"/>
      <c r="G161" s="252">
        <v>60</v>
      </c>
      <c r="H161" s="259">
        <v>15</v>
      </c>
      <c r="I161" s="253">
        <v>45</v>
      </c>
      <c r="J161" s="90"/>
      <c r="K161" s="90"/>
      <c r="L161" s="90"/>
      <c r="M161" s="90"/>
      <c r="N161" s="90"/>
      <c r="O161" s="254" t="s">
        <v>519</v>
      </c>
      <c r="P161" s="90" t="s">
        <v>489</v>
      </c>
      <c r="Q161" s="90"/>
      <c r="R161" s="90"/>
      <c r="S161" s="90"/>
    </row>
    <row r="162" spans="1:19" x14ac:dyDescent="0.25">
      <c r="A162" s="255"/>
      <c r="B162" s="249" t="s">
        <v>286</v>
      </c>
      <c r="C162" s="210" t="s">
        <v>287</v>
      </c>
      <c r="D162" s="201" t="s">
        <v>232</v>
      </c>
      <c r="E162" s="201" t="s">
        <v>15</v>
      </c>
      <c r="F162" s="201">
        <v>1</v>
      </c>
      <c r="G162" s="201">
        <v>15</v>
      </c>
      <c r="H162" s="201">
        <v>15</v>
      </c>
      <c r="I162" s="256"/>
      <c r="J162" s="201" t="s">
        <v>409</v>
      </c>
      <c r="K162" s="201" t="s">
        <v>410</v>
      </c>
      <c r="L162" s="201" t="s">
        <v>411</v>
      </c>
      <c r="M162" s="201" t="s">
        <v>412</v>
      </c>
      <c r="N162" s="201"/>
      <c r="O162" s="201"/>
      <c r="P162" s="201"/>
      <c r="Q162" s="201"/>
      <c r="R162" s="201"/>
      <c r="S162" s="202"/>
    </row>
    <row r="163" spans="1:19" x14ac:dyDescent="0.25">
      <c r="A163" s="208"/>
      <c r="B163" s="89"/>
      <c r="C163" s="1126"/>
      <c r="D163" s="89"/>
      <c r="E163" s="90" t="s">
        <v>22</v>
      </c>
      <c r="F163" s="90">
        <v>1</v>
      </c>
      <c r="G163" s="90">
        <v>15</v>
      </c>
      <c r="H163" s="90">
        <v>0</v>
      </c>
      <c r="I163" s="250">
        <v>15</v>
      </c>
      <c r="J163" s="90"/>
      <c r="K163" s="89"/>
      <c r="L163" s="89"/>
      <c r="M163" s="89"/>
      <c r="N163" s="89"/>
      <c r="O163" s="89"/>
      <c r="P163" s="89"/>
      <c r="Q163" s="89"/>
      <c r="R163" s="89"/>
      <c r="S163" s="209"/>
    </row>
    <row r="164" spans="1:19" x14ac:dyDescent="0.25">
      <c r="A164" s="203"/>
      <c r="B164" s="204"/>
      <c r="C164" s="1127"/>
      <c r="D164" s="204"/>
      <c r="E164" s="234" t="s">
        <v>396</v>
      </c>
      <c r="F164" s="234"/>
      <c r="G164" s="234">
        <v>30</v>
      </c>
      <c r="H164" s="234">
        <v>15</v>
      </c>
      <c r="I164" s="251">
        <v>15</v>
      </c>
      <c r="J164" s="204"/>
      <c r="K164" s="204"/>
      <c r="L164" s="204"/>
      <c r="M164" s="204"/>
      <c r="N164" s="204"/>
      <c r="O164" s="237" t="s">
        <v>520</v>
      </c>
      <c r="P164" s="204"/>
      <c r="Q164" s="204"/>
      <c r="R164" s="204"/>
      <c r="S164" s="205"/>
    </row>
  </sheetData>
  <customSheetViews>
    <customSheetView guid="{FDD09C80-D3E9-497D-9264-AC400AE697B6}" topLeftCell="A146">
      <selection activeCell="A155" sqref="A155:XFD156"/>
      <pageMargins left="0" right="0" top="0" bottom="0" header="0" footer="0"/>
    </customSheetView>
  </customSheetViews>
  <mergeCells count="5">
    <mergeCell ref="C163:C164"/>
    <mergeCell ref="A2:M2"/>
    <mergeCell ref="A55:M55"/>
    <mergeCell ref="A105:H105"/>
    <mergeCell ref="A32:M3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6" sqref="A26"/>
    </sheetView>
  </sheetViews>
  <sheetFormatPr defaultRowHeight="15" x14ac:dyDescent="0.25"/>
  <sheetData>
    <row r="1" spans="1:4" x14ac:dyDescent="0.25">
      <c r="A1" s="89"/>
      <c r="B1" s="89" t="s">
        <v>521</v>
      </c>
      <c r="C1" s="89" t="s">
        <v>522</v>
      </c>
      <c r="D1" s="89" t="s">
        <v>523</v>
      </c>
    </row>
    <row r="2" spans="1:4" x14ac:dyDescent="0.25">
      <c r="A2" s="89" t="s">
        <v>524</v>
      </c>
      <c r="B2" s="89" t="e">
        <f>'BCH I'!#REF!</f>
        <v>#REF!</v>
      </c>
      <c r="C2" s="89" t="e">
        <f>'BCH I'!#REF!</f>
        <v>#REF!</v>
      </c>
      <c r="D2" s="89" t="e">
        <f>C2*100/B2</f>
        <v>#REF!</v>
      </c>
    </row>
    <row r="3" spans="1:4" x14ac:dyDescent="0.25">
      <c r="A3" s="89"/>
      <c r="B3" s="89" t="e">
        <f>'BCH I'!#REF!</f>
        <v>#REF!</v>
      </c>
      <c r="C3" s="89" t="e">
        <f>'BCH I'!#REF!</f>
        <v>#REF!</v>
      </c>
      <c r="D3" s="89" t="e">
        <f t="shared" ref="D3:D22" si="0">C3*100/B3</f>
        <v>#REF!</v>
      </c>
    </row>
    <row r="4" spans="1:4" x14ac:dyDescent="0.25">
      <c r="A4" s="89"/>
      <c r="B4" s="89" t="e">
        <f>'BCH I'!#REF!</f>
        <v>#REF!</v>
      </c>
      <c r="C4" s="89" t="e">
        <f>'BCH I'!#REF!</f>
        <v>#REF!</v>
      </c>
      <c r="D4" s="89" t="e">
        <f t="shared" si="0"/>
        <v>#REF!</v>
      </c>
    </row>
    <row r="5" spans="1:4" x14ac:dyDescent="0.25">
      <c r="A5" s="89" t="s">
        <v>525</v>
      </c>
      <c r="B5" s="89" t="e">
        <f>'BCH II'!#REF!</f>
        <v>#REF!</v>
      </c>
      <c r="C5" s="89" t="e">
        <f>'BCH II'!#REF!</f>
        <v>#REF!</v>
      </c>
      <c r="D5" s="89" t="e">
        <f t="shared" si="0"/>
        <v>#REF!</v>
      </c>
    </row>
    <row r="6" spans="1:4" x14ac:dyDescent="0.25">
      <c r="A6" s="89"/>
      <c r="B6" s="89" t="e">
        <f>'BCH II'!#REF!</f>
        <v>#REF!</v>
      </c>
      <c r="C6" s="89" t="e">
        <f>'BCH II'!#REF!</f>
        <v>#REF!</v>
      </c>
      <c r="D6" s="89" t="e">
        <f t="shared" si="0"/>
        <v>#REF!</v>
      </c>
    </row>
    <row r="7" spans="1:4" x14ac:dyDescent="0.25">
      <c r="A7" s="89" t="s">
        <v>526</v>
      </c>
      <c r="B7" s="89" t="e">
        <f>BT!#REF!</f>
        <v>#REF!</v>
      </c>
      <c r="C7" s="89" t="e">
        <f>BT!#REF!</f>
        <v>#REF!</v>
      </c>
      <c r="D7" s="89" t="e">
        <f t="shared" si="0"/>
        <v>#REF!</v>
      </c>
    </row>
    <row r="8" spans="1:4" x14ac:dyDescent="0.25">
      <c r="A8" s="89"/>
      <c r="B8" s="89" t="e">
        <f>BT!#REF!</f>
        <v>#REF!</v>
      </c>
      <c r="C8" s="89" t="e">
        <f>BT!#REF!</f>
        <v>#REF!</v>
      </c>
      <c r="D8" s="89" t="e">
        <f t="shared" si="0"/>
        <v>#REF!</v>
      </c>
    </row>
    <row r="9" spans="1:4" x14ac:dyDescent="0.25">
      <c r="A9" s="89"/>
      <c r="B9" s="89">
        <f>BT!G38</f>
        <v>0</v>
      </c>
      <c r="C9" s="89">
        <f>BT!I38</f>
        <v>0</v>
      </c>
      <c r="D9" s="89" t="e">
        <f t="shared" si="0"/>
        <v>#DIV/0!</v>
      </c>
    </row>
    <row r="10" spans="1:4" x14ac:dyDescent="0.25">
      <c r="A10" s="89" t="s">
        <v>527</v>
      </c>
      <c r="B10" s="89" t="e">
        <f>BTMOL!#REF!</f>
        <v>#REF!</v>
      </c>
      <c r="C10" s="89" t="e">
        <f>BTMOL!#REF!</f>
        <v>#REF!</v>
      </c>
      <c r="D10" s="89" t="e">
        <f t="shared" si="0"/>
        <v>#REF!</v>
      </c>
    </row>
    <row r="11" spans="1:4" x14ac:dyDescent="0.25">
      <c r="A11" s="89"/>
      <c r="B11" s="89" t="e">
        <f>BTMOL!#REF!</f>
        <v>#REF!</v>
      </c>
      <c r="C11" s="89" t="e">
        <f>BTMOL!#REF!</f>
        <v>#REF!</v>
      </c>
      <c r="D11" s="89" t="e">
        <f t="shared" si="0"/>
        <v>#REF!</v>
      </c>
    </row>
    <row r="12" spans="1:4" x14ac:dyDescent="0.25">
      <c r="A12" s="89" t="s">
        <v>528</v>
      </c>
      <c r="B12" s="89" t="e">
        <f>MOLBT!#REF!</f>
        <v>#REF!</v>
      </c>
      <c r="C12" s="89" t="e">
        <f>MOLBT!#REF!</f>
        <v>#REF!</v>
      </c>
      <c r="D12" s="89" t="e">
        <f t="shared" si="0"/>
        <v>#REF!</v>
      </c>
    </row>
    <row r="13" spans="1:4" x14ac:dyDescent="0.25">
      <c r="A13" s="89"/>
      <c r="B13" s="89">
        <f>MOLBT!G18</f>
        <v>0</v>
      </c>
      <c r="C13" s="89">
        <f>MOLBT!I18</f>
        <v>0</v>
      </c>
      <c r="D13" s="89" t="e">
        <f t="shared" si="0"/>
        <v>#DIV/0!</v>
      </c>
    </row>
    <row r="14" spans="1:4" x14ac:dyDescent="0.25">
      <c r="A14" s="89" t="s">
        <v>529</v>
      </c>
      <c r="B14" s="89">
        <f>BIOFIZ!G6</f>
        <v>0</v>
      </c>
      <c r="C14" s="89">
        <f>BIOFIZ!I6</f>
        <v>0</v>
      </c>
      <c r="D14" s="89" t="e">
        <f t="shared" si="0"/>
        <v>#DIV/0!</v>
      </c>
    </row>
    <row r="15" spans="1:4" x14ac:dyDescent="0.25">
      <c r="A15" s="89" t="s">
        <v>530</v>
      </c>
      <c r="B15" s="89" t="e">
        <f>BZBS!#REF!</f>
        <v>#REF!</v>
      </c>
      <c r="C15" s="89" t="e">
        <f>BZBS!#REF!</f>
        <v>#REF!</v>
      </c>
      <c r="D15" s="89" t="e">
        <f t="shared" si="0"/>
        <v>#REF!</v>
      </c>
    </row>
    <row r="16" spans="1:4" x14ac:dyDescent="0.25">
      <c r="A16" s="89" t="s">
        <v>531</v>
      </c>
      <c r="B16" s="89" t="e">
        <f>'BioMiK '!#REF!</f>
        <v>#REF!</v>
      </c>
      <c r="C16" s="89" t="e">
        <f>'BioMiK '!#REF!</f>
        <v>#REF!</v>
      </c>
      <c r="D16" s="89" t="e">
        <f t="shared" si="0"/>
        <v>#REF!</v>
      </c>
    </row>
    <row r="17" spans="1:4" x14ac:dyDescent="0.25">
      <c r="A17" s="89"/>
      <c r="B17" s="89">
        <f>'BioMiK '!G26</f>
        <v>0</v>
      </c>
      <c r="C17" s="89">
        <f>'BioMiK '!I26</f>
        <v>0</v>
      </c>
      <c r="D17" s="89" t="e">
        <f t="shared" si="0"/>
        <v>#DIV/0!</v>
      </c>
    </row>
    <row r="18" spans="1:4" x14ac:dyDescent="0.25">
      <c r="A18" s="89" t="s">
        <v>532</v>
      </c>
      <c r="B18" s="89">
        <f>'Binf I'!G13</f>
        <v>0</v>
      </c>
      <c r="C18" s="89">
        <f>'Binf I'!I13</f>
        <v>0</v>
      </c>
      <c r="D18" s="89" t="e">
        <f t="shared" si="0"/>
        <v>#DIV/0!</v>
      </c>
    </row>
    <row r="19" spans="1:4" x14ac:dyDescent="0.25">
      <c r="A19" s="89" t="s">
        <v>533</v>
      </c>
      <c r="B19" s="89">
        <f>'BInf II'!G12</f>
        <v>0</v>
      </c>
      <c r="C19" s="89">
        <f>'BInf II'!I12</f>
        <v>0</v>
      </c>
      <c r="D19" s="89" t="e">
        <f t="shared" si="0"/>
        <v>#DIV/0!</v>
      </c>
    </row>
    <row r="20" spans="1:4" x14ac:dyDescent="0.25">
      <c r="A20" s="89"/>
      <c r="B20" s="89">
        <f>'BInf II'!G21</f>
        <v>0</v>
      </c>
      <c r="C20" s="89">
        <f>'BInf II'!I21</f>
        <v>0</v>
      </c>
      <c r="D20" s="89" t="e">
        <f t="shared" si="0"/>
        <v>#DIV/0!</v>
      </c>
    </row>
    <row r="21" spans="1:4" x14ac:dyDescent="0.25">
      <c r="A21" s="89" t="s">
        <v>534</v>
      </c>
      <c r="B21" s="89" t="e">
        <f>'Różne kierunki'!G104</f>
        <v>#REF!</v>
      </c>
      <c r="C21" s="89" t="e">
        <f>'Różne kierunki'!I104</f>
        <v>#REF!</v>
      </c>
      <c r="D21" s="89" t="e">
        <f t="shared" si="0"/>
        <v>#REF!</v>
      </c>
    </row>
    <row r="22" spans="1:4" x14ac:dyDescent="0.25">
      <c r="A22" s="89" t="s">
        <v>535</v>
      </c>
      <c r="B22" s="89" t="e">
        <f>#REF!</f>
        <v>#REF!</v>
      </c>
      <c r="C22" s="89" t="e">
        <f>#REF!</f>
        <v>#REF!</v>
      </c>
      <c r="D22" s="89" t="e">
        <f t="shared" si="0"/>
        <v>#REF!</v>
      </c>
    </row>
    <row r="23" spans="1:4" x14ac:dyDescent="0.25">
      <c r="A23" s="110" t="s">
        <v>396</v>
      </c>
      <c r="B23" s="110" t="e">
        <f>SUM(B2:B22)</f>
        <v>#REF!</v>
      </c>
      <c r="C23" s="110" t="e">
        <f>SUM(C2:C22)</f>
        <v>#REF!</v>
      </c>
      <c r="D23" s="110" t="e">
        <f>C23*100/B23</f>
        <v>#REF!</v>
      </c>
    </row>
    <row r="25" spans="1:4" x14ac:dyDescent="0.25">
      <c r="A25" t="s">
        <v>536</v>
      </c>
    </row>
  </sheetData>
  <customSheetViews>
    <customSheetView guid="{FDD09C80-D3E9-497D-9264-AC400AE697B6}">
      <selection activeCell="A26" sqref="A26"/>
      <pageMargins left="0" right="0" top="0" bottom="0" header="0" footer="0"/>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opLeftCell="A2" zoomScale="80" zoomScaleNormal="80" workbookViewId="0">
      <pane ySplit="1" topLeftCell="A3" activePane="bottomLeft" state="frozen"/>
      <selection activeCell="A2" sqref="A2"/>
      <selection pane="bottomLeft" activeCell="Q33" sqref="Q33"/>
    </sheetView>
  </sheetViews>
  <sheetFormatPr defaultRowHeight="15" x14ac:dyDescent="0.25"/>
  <cols>
    <col min="1" max="1" width="3.28515625" style="14" customWidth="1"/>
    <col min="2" max="2" width="13.7109375" style="14" customWidth="1"/>
    <col min="3" max="3" width="26.7109375" customWidth="1"/>
    <col min="4" max="4" width="22.85546875" style="19" customWidth="1"/>
    <col min="5" max="5" width="6.7109375" style="278" customWidth="1"/>
    <col min="6" max="6" width="4.28515625" hidden="1" customWidth="1"/>
    <col min="7" max="7" width="7.7109375" style="14" hidden="1" customWidth="1"/>
    <col min="8" max="8" width="9.42578125" hidden="1" customWidth="1"/>
    <col min="9" max="9" width="8.7109375" hidden="1" customWidth="1"/>
    <col min="10" max="10" width="16.28515625" hidden="1" customWidth="1"/>
    <col min="11" max="11" width="12.5703125" hidden="1" customWidth="1"/>
    <col min="12" max="12" width="8" hidden="1" customWidth="1"/>
    <col min="13" max="13" width="8.28515625" hidden="1" customWidth="1"/>
    <col min="14" max="14" width="9.28515625" style="14"/>
    <col min="15" max="16" width="9.28515625" style="1"/>
    <col min="17" max="17" width="98" style="2" customWidth="1"/>
    <col min="18" max="18" width="16.28515625" bestFit="1" customWidth="1"/>
  </cols>
  <sheetData>
    <row r="1" spans="1:17" s="42" customFormat="1" ht="18.75" hidden="1" x14ac:dyDescent="0.25">
      <c r="A1" s="38" t="s">
        <v>101</v>
      </c>
      <c r="B1" s="39"/>
      <c r="C1" s="40"/>
      <c r="D1" s="41"/>
      <c r="E1" s="280"/>
      <c r="F1" s="94"/>
      <c r="G1" s="95"/>
      <c r="H1" s="94"/>
      <c r="I1" s="94"/>
      <c r="N1" s="14"/>
      <c r="O1" s="39"/>
      <c r="P1" s="39"/>
      <c r="Q1" s="40"/>
    </row>
    <row r="2" spans="1:17" ht="51" customHeight="1" thickBot="1" x14ac:dyDescent="0.3">
      <c r="A2" s="820" t="s">
        <v>3</v>
      </c>
      <c r="B2" s="821" t="s">
        <v>4</v>
      </c>
      <c r="C2" s="799" t="s">
        <v>5</v>
      </c>
      <c r="D2" s="800" t="s">
        <v>6</v>
      </c>
      <c r="E2" s="801" t="s">
        <v>7</v>
      </c>
      <c r="F2" s="798" t="s">
        <v>127</v>
      </c>
      <c r="G2" s="783" t="s">
        <v>215</v>
      </c>
      <c r="H2" s="798" t="s">
        <v>216</v>
      </c>
      <c r="I2" s="783" t="s">
        <v>217</v>
      </c>
      <c r="J2" s="798" t="s">
        <v>389</v>
      </c>
      <c r="K2" s="783" t="s">
        <v>390</v>
      </c>
      <c r="L2" s="822" t="s">
        <v>391</v>
      </c>
      <c r="M2" s="551" t="s">
        <v>392</v>
      </c>
      <c r="N2" s="559" t="s">
        <v>8</v>
      </c>
      <c r="O2" s="545" t="s">
        <v>9</v>
      </c>
      <c r="P2" s="552" t="s">
        <v>10</v>
      </c>
      <c r="Q2" s="553" t="s">
        <v>11</v>
      </c>
    </row>
    <row r="3" spans="1:17" s="273" customFormat="1" ht="19.899999999999999" customHeight="1" thickBot="1" x14ac:dyDescent="0.3">
      <c r="A3" s="1078" t="s">
        <v>101</v>
      </c>
      <c r="B3" s="1078"/>
      <c r="C3" s="1078"/>
      <c r="D3" s="1078"/>
      <c r="E3" s="1078"/>
      <c r="F3" s="1078"/>
      <c r="G3" s="1078"/>
      <c r="H3" s="1078"/>
      <c r="I3" s="1078"/>
      <c r="J3" s="1078"/>
      <c r="K3" s="1078"/>
      <c r="L3" s="1078"/>
      <c r="M3" s="1078"/>
      <c r="N3" s="1078"/>
      <c r="O3" s="1078"/>
      <c r="P3" s="1078"/>
      <c r="Q3" s="1078"/>
    </row>
    <row r="4" spans="1:17" ht="30" customHeight="1" thickBot="1" x14ac:dyDescent="0.3">
      <c r="A4" s="403">
        <v>1</v>
      </c>
      <c r="B4" s="483" t="s">
        <v>537</v>
      </c>
      <c r="C4" s="547" t="s">
        <v>538</v>
      </c>
      <c r="D4" s="547" t="s">
        <v>539</v>
      </c>
      <c r="E4" s="436" t="s">
        <v>15</v>
      </c>
      <c r="F4" s="486">
        <v>1</v>
      </c>
      <c r="G4" s="485">
        <v>30</v>
      </c>
      <c r="H4" s="670">
        <v>30</v>
      </c>
      <c r="I4" s="670"/>
      <c r="J4" s="818"/>
      <c r="K4" s="818"/>
      <c r="L4" s="818"/>
      <c r="M4" s="819"/>
      <c r="N4" s="401" t="s">
        <v>16</v>
      </c>
      <c r="O4" s="401" t="s">
        <v>17</v>
      </c>
      <c r="P4" s="401" t="s">
        <v>17</v>
      </c>
      <c r="Q4" s="753" t="s">
        <v>540</v>
      </c>
    </row>
    <row r="5" spans="1:17" ht="45" hidden="1" x14ac:dyDescent="0.25">
      <c r="A5" s="866">
        <v>2</v>
      </c>
      <c r="B5" s="867" t="s">
        <v>541</v>
      </c>
      <c r="C5" s="868" t="s">
        <v>542</v>
      </c>
      <c r="D5" s="816" t="s">
        <v>343</v>
      </c>
      <c r="E5" s="601" t="s">
        <v>15</v>
      </c>
      <c r="F5" s="74">
        <v>1</v>
      </c>
      <c r="G5" s="817">
        <v>30</v>
      </c>
      <c r="H5" s="64">
        <v>30</v>
      </c>
      <c r="I5" s="64"/>
      <c r="J5" s="53"/>
      <c r="K5" s="53"/>
      <c r="L5" s="53"/>
      <c r="M5" s="282"/>
      <c r="N5" s="471"/>
      <c r="O5" s="471"/>
      <c r="P5" s="471"/>
      <c r="Q5" s="377" t="s">
        <v>243</v>
      </c>
    </row>
    <row r="6" spans="1:17" ht="45" hidden="1" x14ac:dyDescent="0.25">
      <c r="A6" s="849">
        <v>3</v>
      </c>
      <c r="B6" s="850" t="s">
        <v>543</v>
      </c>
      <c r="C6" s="870" t="s">
        <v>544</v>
      </c>
      <c r="D6" s="456" t="s">
        <v>232</v>
      </c>
      <c r="E6" s="560" t="s">
        <v>40</v>
      </c>
      <c r="F6" s="283"/>
      <c r="G6" s="284">
        <v>150</v>
      </c>
      <c r="H6" s="285"/>
      <c r="I6" s="285"/>
      <c r="J6" s="286"/>
      <c r="K6" s="286"/>
      <c r="L6" s="286"/>
      <c r="M6" s="287"/>
      <c r="N6" s="843"/>
      <c r="O6" s="843"/>
      <c r="P6" s="843"/>
      <c r="Q6" s="373" t="s">
        <v>243</v>
      </c>
    </row>
    <row r="7" spans="1:17" hidden="1" x14ac:dyDescent="0.25">
      <c r="A7" s="878">
        <v>5</v>
      </c>
      <c r="B7" s="880" t="s">
        <v>545</v>
      </c>
      <c r="C7" s="372" t="s">
        <v>546</v>
      </c>
      <c r="D7" s="456" t="s">
        <v>343</v>
      </c>
      <c r="E7" s="560" t="s">
        <v>15</v>
      </c>
      <c r="F7" s="283">
        <v>1</v>
      </c>
      <c r="G7" s="284">
        <v>30</v>
      </c>
      <c r="H7" s="285">
        <v>30</v>
      </c>
      <c r="I7" s="285"/>
      <c r="J7" s="286"/>
      <c r="K7" s="286"/>
      <c r="L7" s="286"/>
      <c r="M7" s="287"/>
      <c r="N7" s="843"/>
      <c r="O7" s="843"/>
      <c r="P7" s="843"/>
      <c r="Q7" s="373" t="s">
        <v>243</v>
      </c>
    </row>
    <row r="8" spans="1:17" ht="30" hidden="1" customHeight="1" x14ac:dyDescent="0.25">
      <c r="A8" s="1115">
        <v>12</v>
      </c>
      <c r="B8" s="1115" t="s">
        <v>269</v>
      </c>
      <c r="C8" s="1153" t="s">
        <v>270</v>
      </c>
      <c r="D8" s="1108" t="s">
        <v>271</v>
      </c>
      <c r="E8" s="437" t="s">
        <v>15</v>
      </c>
      <c r="F8" s="92">
        <v>1</v>
      </c>
      <c r="G8" s="92">
        <v>5</v>
      </c>
      <c r="H8" s="188">
        <v>5</v>
      </c>
      <c r="I8" s="188"/>
      <c r="J8" s="189"/>
      <c r="K8" s="189"/>
      <c r="L8" s="189"/>
      <c r="M8" s="288"/>
      <c r="N8" s="843"/>
      <c r="O8" s="843"/>
      <c r="P8" s="843"/>
      <c r="Q8" s="373" t="s">
        <v>243</v>
      </c>
    </row>
    <row r="9" spans="1:17" hidden="1" x14ac:dyDescent="0.25">
      <c r="A9" s="1115"/>
      <c r="B9" s="1115"/>
      <c r="C9" s="1153"/>
      <c r="D9" s="1108"/>
      <c r="E9" s="331" t="s">
        <v>22</v>
      </c>
      <c r="F9" s="81">
        <v>1</v>
      </c>
      <c r="G9" s="81">
        <v>25</v>
      </c>
      <c r="H9" s="59">
        <v>25</v>
      </c>
      <c r="I9" s="59"/>
      <c r="J9" s="3"/>
      <c r="K9" s="3"/>
      <c r="L9" s="3"/>
      <c r="M9" s="271"/>
      <c r="N9" s="881"/>
      <c r="O9" s="881"/>
      <c r="P9" s="881"/>
      <c r="Q9" s="374"/>
    </row>
    <row r="10" spans="1:17" ht="45" hidden="1" customHeight="1" x14ac:dyDescent="0.25">
      <c r="A10" s="998">
        <v>13</v>
      </c>
      <c r="B10" s="1000" t="s">
        <v>24</v>
      </c>
      <c r="C10" s="1008" t="s">
        <v>547</v>
      </c>
      <c r="D10" s="1134" t="s">
        <v>162</v>
      </c>
      <c r="E10" s="437" t="s">
        <v>15</v>
      </c>
      <c r="F10" s="92">
        <v>1</v>
      </c>
      <c r="G10" s="92">
        <v>9</v>
      </c>
      <c r="H10" s="188">
        <v>9</v>
      </c>
      <c r="I10" s="188"/>
      <c r="J10" s="189"/>
      <c r="K10" s="189"/>
      <c r="L10" s="189"/>
      <c r="M10" s="288"/>
      <c r="N10" s="843"/>
      <c r="O10" s="843"/>
      <c r="P10" s="843"/>
      <c r="Q10" s="373" t="s">
        <v>243</v>
      </c>
    </row>
    <row r="11" spans="1:17" hidden="1" x14ac:dyDescent="0.25">
      <c r="A11" s="1149"/>
      <c r="B11" s="1136"/>
      <c r="C11" s="1152"/>
      <c r="D11" s="1135"/>
      <c r="E11" s="815" t="s">
        <v>22</v>
      </c>
      <c r="F11" s="293">
        <v>1</v>
      </c>
      <c r="G11" s="293">
        <v>36</v>
      </c>
      <c r="H11" s="294">
        <v>36</v>
      </c>
      <c r="I11" s="294"/>
      <c r="J11" s="295"/>
      <c r="K11" s="295"/>
      <c r="L11" s="295"/>
      <c r="M11" s="296"/>
      <c r="N11" s="896"/>
      <c r="O11" s="896"/>
      <c r="P11" s="896"/>
      <c r="Q11" s="376"/>
    </row>
    <row r="12" spans="1:17" ht="45.75" thickBot="1" x14ac:dyDescent="0.3">
      <c r="A12" s="458">
        <v>2</v>
      </c>
      <c r="B12" s="459" t="s">
        <v>548</v>
      </c>
      <c r="C12" s="371" t="s">
        <v>549</v>
      </c>
      <c r="D12" s="460" t="s">
        <v>117</v>
      </c>
      <c r="E12" s="744" t="s">
        <v>28</v>
      </c>
      <c r="F12" s="92">
        <v>1</v>
      </c>
      <c r="G12" s="92">
        <v>20</v>
      </c>
      <c r="H12" s="188"/>
      <c r="I12" s="188">
        <v>0</v>
      </c>
      <c r="J12" s="189" t="s">
        <v>550</v>
      </c>
      <c r="K12" s="289">
        <v>43970</v>
      </c>
      <c r="L12" s="189" t="s">
        <v>551</v>
      </c>
      <c r="M12" s="288"/>
      <c r="N12" s="743" t="s">
        <v>16</v>
      </c>
      <c r="O12" s="743" t="s">
        <v>16</v>
      </c>
      <c r="P12" s="743" t="s">
        <v>17</v>
      </c>
      <c r="Q12" s="378" t="s">
        <v>552</v>
      </c>
    </row>
    <row r="13" spans="1:17" ht="30" hidden="1" customHeight="1" x14ac:dyDescent="0.25">
      <c r="A13" s="998">
        <v>17</v>
      </c>
      <c r="B13" s="1150" t="s">
        <v>402</v>
      </c>
      <c r="C13" s="1008" t="s">
        <v>403</v>
      </c>
      <c r="D13" s="1134" t="s">
        <v>404</v>
      </c>
      <c r="E13" s="437" t="s">
        <v>28</v>
      </c>
      <c r="F13" s="92">
        <v>1</v>
      </c>
      <c r="G13" s="92">
        <v>15</v>
      </c>
      <c r="H13" s="188">
        <v>15</v>
      </c>
      <c r="I13" s="290"/>
      <c r="J13" s="291"/>
      <c r="K13" s="189"/>
      <c r="L13" s="189"/>
      <c r="M13" s="288"/>
      <c r="N13" s="843"/>
      <c r="O13" s="843"/>
      <c r="P13" s="843"/>
      <c r="Q13" s="373" t="s">
        <v>243</v>
      </c>
    </row>
    <row r="14" spans="1:17" hidden="1" x14ac:dyDescent="0.25">
      <c r="A14" s="1148"/>
      <c r="B14" s="1146"/>
      <c r="C14" s="1147"/>
      <c r="D14" s="1137"/>
      <c r="E14" s="331" t="s">
        <v>28</v>
      </c>
      <c r="F14" s="79">
        <v>2</v>
      </c>
      <c r="G14" s="79">
        <v>15</v>
      </c>
      <c r="H14" s="57">
        <v>15</v>
      </c>
      <c r="I14" s="292"/>
      <c r="J14" s="263"/>
      <c r="K14" s="3"/>
      <c r="L14" s="3"/>
      <c r="M14" s="271"/>
      <c r="N14" s="881"/>
      <c r="O14" s="881"/>
      <c r="P14" s="881"/>
      <c r="Q14" s="374"/>
    </row>
    <row r="15" spans="1:17" hidden="1" x14ac:dyDescent="0.25">
      <c r="A15" s="1149"/>
      <c r="B15" s="1151"/>
      <c r="C15" s="1152"/>
      <c r="D15" s="1135"/>
      <c r="E15" s="815" t="s">
        <v>22</v>
      </c>
      <c r="F15" s="293">
        <v>1</v>
      </c>
      <c r="G15" s="293">
        <v>45</v>
      </c>
      <c r="H15" s="294">
        <v>45</v>
      </c>
      <c r="I15" s="379"/>
      <c r="J15" s="380"/>
      <c r="K15" s="295"/>
      <c r="L15" s="295"/>
      <c r="M15" s="296"/>
      <c r="N15" s="896"/>
      <c r="O15" s="896"/>
      <c r="P15" s="896"/>
      <c r="Q15" s="376"/>
    </row>
    <row r="16" spans="1:17" ht="30" hidden="1" x14ac:dyDescent="0.25">
      <c r="A16" s="462">
        <v>4</v>
      </c>
      <c r="B16" s="481" t="s">
        <v>553</v>
      </c>
      <c r="C16" s="467" t="s">
        <v>554</v>
      </c>
      <c r="D16" s="468" t="s">
        <v>555</v>
      </c>
      <c r="E16" s="744" t="s">
        <v>15</v>
      </c>
      <c r="F16" s="92">
        <v>1</v>
      </c>
      <c r="G16" s="92">
        <v>15</v>
      </c>
      <c r="H16" s="188"/>
      <c r="I16" s="188"/>
      <c r="J16" s="189"/>
      <c r="K16" s="189"/>
      <c r="L16" s="189"/>
      <c r="M16" s="288"/>
      <c r="N16" s="743"/>
      <c r="O16" s="743"/>
      <c r="P16" s="743"/>
      <c r="Q16" s="378" t="s">
        <v>243</v>
      </c>
    </row>
    <row r="17" spans="1:17" ht="30" hidden="1" customHeight="1" thickBot="1" x14ac:dyDescent="0.3">
      <c r="A17" s="462">
        <v>5</v>
      </c>
      <c r="B17" s="481" t="s">
        <v>516</v>
      </c>
      <c r="C17" s="467" t="s">
        <v>517</v>
      </c>
      <c r="D17" s="468" t="s">
        <v>514</v>
      </c>
      <c r="E17" s="744" t="s">
        <v>28</v>
      </c>
      <c r="F17" s="92">
        <v>1</v>
      </c>
      <c r="G17" s="92">
        <v>30</v>
      </c>
      <c r="H17" s="188"/>
      <c r="I17" s="188"/>
      <c r="J17" s="189"/>
      <c r="K17" s="189"/>
      <c r="L17" s="189"/>
      <c r="M17" s="288"/>
      <c r="N17" s="743"/>
      <c r="O17" s="743"/>
      <c r="P17" s="743"/>
      <c r="Q17" s="378" t="s">
        <v>243</v>
      </c>
    </row>
    <row r="18" spans="1:17" hidden="1" x14ac:dyDescent="0.25">
      <c r="A18" s="1146">
        <v>9</v>
      </c>
      <c r="B18" s="1146" t="s">
        <v>556</v>
      </c>
      <c r="C18" s="1147" t="s">
        <v>436</v>
      </c>
      <c r="D18" s="1137" t="s">
        <v>557</v>
      </c>
      <c r="E18" s="437" t="s">
        <v>15</v>
      </c>
      <c r="F18" s="92">
        <v>1</v>
      </c>
      <c r="G18" s="92">
        <v>30</v>
      </c>
      <c r="H18" s="188"/>
      <c r="I18" s="188"/>
      <c r="J18" s="189"/>
      <c r="K18" s="189"/>
      <c r="L18" s="189"/>
      <c r="M18" s="288" t="s">
        <v>426</v>
      </c>
      <c r="N18" s="843"/>
      <c r="O18" s="843"/>
      <c r="P18" s="843"/>
      <c r="Q18" s="373" t="s">
        <v>243</v>
      </c>
    </row>
    <row r="19" spans="1:17" hidden="1" x14ac:dyDescent="0.25">
      <c r="A19" s="1146"/>
      <c r="B19" s="1146"/>
      <c r="C19" s="1147"/>
      <c r="D19" s="1137"/>
      <c r="E19" s="331" t="s">
        <v>22</v>
      </c>
      <c r="F19" s="82">
        <v>1</v>
      </c>
      <c r="G19" s="82">
        <v>30</v>
      </c>
      <c r="H19" s="61">
        <v>29</v>
      </c>
      <c r="I19" s="99">
        <v>1</v>
      </c>
      <c r="J19" s="53"/>
      <c r="K19" s="53"/>
      <c r="L19" s="53"/>
      <c r="M19" s="282"/>
      <c r="N19" s="881"/>
      <c r="O19" s="881"/>
      <c r="P19" s="881"/>
      <c r="Q19" s="374" t="s">
        <v>243</v>
      </c>
    </row>
    <row r="20" spans="1:17" hidden="1" x14ac:dyDescent="0.25">
      <c r="A20" s="458">
        <v>10</v>
      </c>
      <c r="B20" s="459" t="s">
        <v>558</v>
      </c>
      <c r="C20" s="371" t="s">
        <v>559</v>
      </c>
      <c r="D20" s="460" t="s">
        <v>557</v>
      </c>
      <c r="E20" s="744" t="s">
        <v>15</v>
      </c>
      <c r="F20" s="283">
        <v>1</v>
      </c>
      <c r="G20" s="283">
        <v>30</v>
      </c>
      <c r="H20" s="285"/>
      <c r="I20" s="285"/>
      <c r="J20" s="286"/>
      <c r="K20" s="286"/>
      <c r="L20" s="286"/>
      <c r="M20" s="287"/>
      <c r="N20" s="843"/>
      <c r="O20" s="843"/>
      <c r="P20" s="843"/>
      <c r="Q20" s="373" t="s">
        <v>243</v>
      </c>
    </row>
    <row r="21" spans="1:17" hidden="1" x14ac:dyDescent="0.25">
      <c r="A21" s="1138">
        <v>13</v>
      </c>
      <c r="B21" s="1140" t="s">
        <v>415</v>
      </c>
      <c r="C21" s="1142" t="s">
        <v>416</v>
      </c>
      <c r="D21" s="1144" t="s">
        <v>404</v>
      </c>
      <c r="E21" s="744" t="s">
        <v>44</v>
      </c>
      <c r="F21" s="92">
        <v>1</v>
      </c>
      <c r="G21" s="92">
        <v>10</v>
      </c>
      <c r="H21" s="188">
        <v>10</v>
      </c>
      <c r="I21" s="188"/>
      <c r="J21" s="189"/>
      <c r="K21" s="189"/>
      <c r="L21" s="189"/>
      <c r="M21" s="288"/>
      <c r="N21" s="843"/>
      <c r="O21" s="843"/>
      <c r="P21" s="843"/>
      <c r="Q21" s="373" t="s">
        <v>243</v>
      </c>
    </row>
    <row r="22" spans="1:17" hidden="1" x14ac:dyDescent="0.25">
      <c r="A22" s="1139"/>
      <c r="B22" s="1141"/>
      <c r="C22" s="1143"/>
      <c r="D22" s="1145"/>
      <c r="E22" s="331" t="s">
        <v>22</v>
      </c>
      <c r="F22" s="81">
        <v>2</v>
      </c>
      <c r="G22" s="81">
        <v>40</v>
      </c>
      <c r="H22" s="59">
        <v>40</v>
      </c>
      <c r="I22" s="59"/>
      <c r="J22" s="3"/>
      <c r="K22" s="3"/>
      <c r="L22" s="3"/>
      <c r="M22" s="271"/>
      <c r="N22" s="882"/>
      <c r="O22" s="882"/>
      <c r="P22" s="882"/>
      <c r="Q22" s="375" t="s">
        <v>243</v>
      </c>
    </row>
    <row r="23" spans="1:17" ht="30.75" thickBot="1" x14ac:dyDescent="0.3">
      <c r="A23" s="428">
        <v>3</v>
      </c>
      <c r="B23" s="668" t="s">
        <v>560</v>
      </c>
      <c r="C23" s="669" t="s">
        <v>561</v>
      </c>
      <c r="D23" s="427" t="s">
        <v>562</v>
      </c>
      <c r="E23" s="436" t="s">
        <v>15</v>
      </c>
      <c r="F23" s="486">
        <v>1</v>
      </c>
      <c r="G23" s="485">
        <v>30</v>
      </c>
      <c r="H23" s="670">
        <v>30</v>
      </c>
      <c r="I23" s="670"/>
      <c r="J23" s="818"/>
      <c r="K23" s="818"/>
      <c r="L23" s="818"/>
      <c r="M23" s="819"/>
      <c r="N23" s="401" t="s">
        <v>16</v>
      </c>
      <c r="O23" s="401" t="s">
        <v>17</v>
      </c>
      <c r="P23" s="401" t="s">
        <v>17</v>
      </c>
      <c r="Q23" s="753" t="s">
        <v>563</v>
      </c>
    </row>
    <row r="29" spans="1:17" x14ac:dyDescent="0.25">
      <c r="C29" s="273"/>
    </row>
    <row r="104" spans="7:10" x14ac:dyDescent="0.25">
      <c r="G104" s="316" t="e">
        <f>(#REF!+#REF!+#REF!+#REF!+#REF!+#REF!+#REF!+#REF!+#REF!+#REF!+#REF!+#REF!+#REF!+#REF!+#REF!+#REF!+#REF!+#REF!+#REF!+#REF!+#REF!+#REF!+#REF!+#REF!+#REF!+#REF!+#REF!+#REF!+#REF!+#REF!+#REF!+#REF!+#REF!+#REF!+#REF!+#REF!+#REF!+#REF!+#REF!+#REF!+#REF!+#REF!+#REF!+#REF!+#REF!+#REF!+#REF!+#REF!+#REF!+#REF!)</f>
        <v>#REF!</v>
      </c>
      <c r="I104" s="110" t="e">
        <f>(#REF!+#REF!+#REF!+#REF!+#REF!+#REF!+#REF!+#REF!+#REF!+#REF!+#REF!+#REF!+#REF!+#REF!+#REF!+#REF!+#REF!+#REF!+#REF!+#REF!)</f>
        <v>#REF!</v>
      </c>
      <c r="J104" t="s">
        <v>564</v>
      </c>
    </row>
  </sheetData>
  <customSheetViews>
    <customSheetView guid="{FDD09C80-D3E9-497D-9264-AC400AE697B6}" topLeftCell="A98">
      <selection activeCell="B77" sqref="B77"/>
      <pageMargins left="0" right="0" top="0" bottom="0" header="0" footer="0"/>
      <pageSetup paperSize="9" orientation="landscape" r:id="rId1"/>
    </customSheetView>
  </customSheetViews>
  <mergeCells count="21">
    <mergeCell ref="A3:Q3"/>
    <mergeCell ref="D18:D19"/>
    <mergeCell ref="A21:A22"/>
    <mergeCell ref="B21:B22"/>
    <mergeCell ref="C21:C22"/>
    <mergeCell ref="D21:D22"/>
    <mergeCell ref="A18:A19"/>
    <mergeCell ref="B18:B19"/>
    <mergeCell ref="C18:C19"/>
    <mergeCell ref="A13:A15"/>
    <mergeCell ref="B13:B15"/>
    <mergeCell ref="C13:C15"/>
    <mergeCell ref="C8:C9"/>
    <mergeCell ref="D13:D15"/>
    <mergeCell ref="A10:A11"/>
    <mergeCell ref="C10:C11"/>
    <mergeCell ref="D10:D11"/>
    <mergeCell ref="D8:D9"/>
    <mergeCell ref="B10:B11"/>
    <mergeCell ref="A8:A9"/>
    <mergeCell ref="B8:B9"/>
  </mergeCells>
  <pageMargins left="0.23622047244094491" right="0.23622047244094491" top="0.74803149606299213" bottom="0.74803149606299213" header="0.31496062992125984" footer="0.31496062992125984"/>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22" workbookViewId="0">
      <selection activeCell="I24" sqref="I24"/>
    </sheetView>
  </sheetViews>
  <sheetFormatPr defaultRowHeight="15" x14ac:dyDescent="0.25"/>
  <cols>
    <col min="1" max="1" width="3.28515625" style="14" customWidth="1"/>
    <col min="2" max="2" width="13.7109375" style="14" customWidth="1"/>
    <col min="3" max="3" width="28.28515625" customWidth="1"/>
    <col min="4" max="4" width="22.7109375" style="19" customWidth="1"/>
    <col min="5" max="5" width="6.7109375" style="14" customWidth="1"/>
    <col min="6" max="8" width="8.7109375" style="304"/>
    <col min="9" max="9" width="85.42578125" style="112" customWidth="1"/>
  </cols>
  <sheetData>
    <row r="1" spans="1:12" ht="18.75" x14ac:dyDescent="0.3">
      <c r="C1" s="10" t="s">
        <v>77</v>
      </c>
    </row>
    <row r="2" spans="1:12" s="42" customFormat="1" ht="18.75" x14ac:dyDescent="0.25">
      <c r="A2" s="38" t="s">
        <v>1</v>
      </c>
      <c r="B2" s="39"/>
      <c r="C2" s="40"/>
      <c r="D2" s="41"/>
      <c r="E2" s="14"/>
      <c r="F2" s="304"/>
      <c r="G2" s="304"/>
      <c r="H2" s="304"/>
      <c r="I2" s="531"/>
    </row>
    <row r="3" spans="1:12" s="42" customFormat="1" ht="16.5" thickBot="1" x14ac:dyDescent="0.3">
      <c r="A3" s="47" t="s">
        <v>2</v>
      </c>
      <c r="B3" s="39"/>
      <c r="C3" s="40"/>
      <c r="D3" s="41"/>
      <c r="E3" s="14"/>
      <c r="F3" s="304"/>
      <c r="G3" s="304"/>
      <c r="H3" s="304"/>
      <c r="I3" s="531"/>
    </row>
    <row r="4" spans="1:12" ht="60" customHeight="1" thickBot="1" x14ac:dyDescent="0.3">
      <c r="A4" s="550" t="s">
        <v>3</v>
      </c>
      <c r="B4" s="541" t="s">
        <v>4</v>
      </c>
      <c r="C4" s="542" t="s">
        <v>5</v>
      </c>
      <c r="D4" s="543" t="s">
        <v>6</v>
      </c>
      <c r="E4" s="551" t="s">
        <v>7</v>
      </c>
      <c r="F4" s="545" t="s">
        <v>8</v>
      </c>
      <c r="G4" s="552" t="s">
        <v>9</v>
      </c>
      <c r="H4" s="552" t="s">
        <v>10</v>
      </c>
      <c r="I4" s="553" t="s">
        <v>11</v>
      </c>
    </row>
    <row r="5" spans="1:12" ht="30" customHeight="1" thickBot="1" x14ac:dyDescent="0.3">
      <c r="A5" s="403">
        <v>1</v>
      </c>
      <c r="B5" s="546" t="s">
        <v>78</v>
      </c>
      <c r="C5" s="484" t="s">
        <v>79</v>
      </c>
      <c r="D5" s="494" t="s">
        <v>39</v>
      </c>
      <c r="E5" s="440" t="s">
        <v>28</v>
      </c>
      <c r="F5" s="401" t="s">
        <v>16</v>
      </c>
      <c r="G5" s="401" t="s">
        <v>17</v>
      </c>
      <c r="H5" s="401" t="s">
        <v>17</v>
      </c>
      <c r="I5" s="539" t="s">
        <v>80</v>
      </c>
      <c r="K5" s="12"/>
      <c r="L5" s="12"/>
    </row>
    <row r="6" spans="1:12" s="1" customFormat="1" ht="75" customHeight="1" thickBot="1" x14ac:dyDescent="0.3">
      <c r="A6" s="403">
        <v>2</v>
      </c>
      <c r="B6" s="546" t="s">
        <v>81</v>
      </c>
      <c r="C6" s="547" t="s">
        <v>82</v>
      </c>
      <c r="D6" s="494" t="s">
        <v>39</v>
      </c>
      <c r="E6" s="440" t="s">
        <v>15</v>
      </c>
      <c r="F6" s="538" t="s">
        <v>16</v>
      </c>
      <c r="G6" s="538" t="s">
        <v>16</v>
      </c>
      <c r="H6" s="538" t="s">
        <v>16</v>
      </c>
      <c r="I6" s="539" t="s">
        <v>83</v>
      </c>
      <c r="K6" s="272"/>
      <c r="L6" s="332"/>
    </row>
    <row r="7" spans="1:12" ht="30" customHeight="1" thickBot="1" x14ac:dyDescent="0.3">
      <c r="A7" s="403">
        <v>3</v>
      </c>
      <c r="B7" s="548" t="s">
        <v>84</v>
      </c>
      <c r="C7" s="549" t="s">
        <v>85</v>
      </c>
      <c r="D7" s="427" t="s">
        <v>86</v>
      </c>
      <c r="E7" s="440" t="s">
        <v>15</v>
      </c>
      <c r="F7" s="401" t="s">
        <v>16</v>
      </c>
      <c r="G7" s="401" t="s">
        <v>16</v>
      </c>
      <c r="H7" s="401" t="s">
        <v>17</v>
      </c>
      <c r="I7" s="532" t="s">
        <v>87</v>
      </c>
      <c r="K7" s="1"/>
      <c r="L7" s="12"/>
    </row>
    <row r="8" spans="1:12" s="273" customFormat="1" ht="64.5" customHeight="1" thickBot="1" x14ac:dyDescent="0.3">
      <c r="A8" s="534">
        <v>4</v>
      </c>
      <c r="B8" s="440" t="s">
        <v>88</v>
      </c>
      <c r="C8" s="535" t="s">
        <v>89</v>
      </c>
      <c r="D8" s="494" t="s">
        <v>39</v>
      </c>
      <c r="E8" s="440" t="s">
        <v>40</v>
      </c>
      <c r="F8" s="455" t="s">
        <v>16</v>
      </c>
      <c r="G8" s="440" t="s">
        <v>17</v>
      </c>
      <c r="H8" s="536" t="s">
        <v>17</v>
      </c>
      <c r="I8" s="910" t="s">
        <v>90</v>
      </c>
      <c r="J8" s="331"/>
      <c r="K8" s="415"/>
      <c r="L8" s="537"/>
    </row>
    <row r="10" spans="1:12" s="42" customFormat="1" ht="18.75" x14ac:dyDescent="0.25">
      <c r="A10" s="38" t="s">
        <v>23</v>
      </c>
      <c r="B10" s="39"/>
      <c r="C10" s="40"/>
      <c r="D10" s="41"/>
      <c r="E10" s="14"/>
      <c r="F10" s="554"/>
      <c r="G10" s="554"/>
      <c r="H10" s="304"/>
      <c r="I10" s="531"/>
    </row>
    <row r="11" spans="1:12" s="42" customFormat="1" ht="16.5" thickBot="1" x14ac:dyDescent="0.3">
      <c r="A11" s="47" t="s">
        <v>2</v>
      </c>
      <c r="B11" s="39"/>
      <c r="C11" s="40"/>
      <c r="D11" s="41"/>
      <c r="E11" s="14"/>
      <c r="F11" s="304"/>
      <c r="G11" s="304"/>
      <c r="H11" s="304"/>
      <c r="I11" s="531"/>
    </row>
    <row r="12" spans="1:12" ht="57" thickBot="1" x14ac:dyDescent="0.3">
      <c r="A12" s="540" t="s">
        <v>3</v>
      </c>
      <c r="B12" s="541" t="s">
        <v>4</v>
      </c>
      <c r="C12" s="542" t="s">
        <v>5</v>
      </c>
      <c r="D12" s="543" t="s">
        <v>6</v>
      </c>
      <c r="E12" s="544" t="s">
        <v>7</v>
      </c>
      <c r="F12" s="559" t="s">
        <v>8</v>
      </c>
      <c r="G12" s="545" t="s">
        <v>9</v>
      </c>
      <c r="H12" s="441" t="s">
        <v>10</v>
      </c>
      <c r="I12" s="442" t="s">
        <v>11</v>
      </c>
    </row>
    <row r="13" spans="1:12" x14ac:dyDescent="0.25">
      <c r="A13" s="990">
        <v>2</v>
      </c>
      <c r="B13" s="988" t="s">
        <v>91</v>
      </c>
      <c r="C13" s="986" t="s">
        <v>92</v>
      </c>
      <c r="D13" s="986" t="s">
        <v>93</v>
      </c>
      <c r="E13" s="994" t="s">
        <v>28</v>
      </c>
      <c r="F13" s="996" t="s">
        <v>16</v>
      </c>
      <c r="G13" s="996" t="s">
        <v>17</v>
      </c>
      <c r="H13" s="996" t="s">
        <v>17</v>
      </c>
      <c r="I13" s="992" t="s">
        <v>94</v>
      </c>
    </row>
    <row r="14" spans="1:12" ht="38.65" customHeight="1" thickBot="1" x14ac:dyDescent="0.3">
      <c r="A14" s="991"/>
      <c r="B14" s="989"/>
      <c r="C14" s="987"/>
      <c r="D14" s="987"/>
      <c r="E14" s="995"/>
      <c r="F14" s="997"/>
      <c r="G14" s="997"/>
      <c r="H14" s="997"/>
      <c r="I14" s="993"/>
    </row>
    <row r="15" spans="1:12" ht="45" customHeight="1" thickBot="1" x14ac:dyDescent="0.3">
      <c r="A15" s="555">
        <v>3</v>
      </c>
      <c r="B15" s="556" t="s">
        <v>95</v>
      </c>
      <c r="C15" s="557" t="s">
        <v>96</v>
      </c>
      <c r="D15" s="557" t="s">
        <v>39</v>
      </c>
      <c r="E15" s="558" t="s">
        <v>40</v>
      </c>
      <c r="F15" s="401" t="s">
        <v>16</v>
      </c>
      <c r="G15" s="401" t="s">
        <v>17</v>
      </c>
      <c r="H15" s="401" t="s">
        <v>17</v>
      </c>
      <c r="I15" s="763" t="s">
        <v>97</v>
      </c>
    </row>
    <row r="16" spans="1:12" ht="87.75" customHeight="1" thickBot="1" x14ac:dyDescent="0.3">
      <c r="A16" s="555">
        <v>4</v>
      </c>
      <c r="B16" s="556" t="s">
        <v>98</v>
      </c>
      <c r="C16" s="557" t="s">
        <v>99</v>
      </c>
      <c r="D16" s="557" t="s">
        <v>39</v>
      </c>
      <c r="E16" s="558" t="s">
        <v>40</v>
      </c>
      <c r="F16" s="401" t="s">
        <v>16</v>
      </c>
      <c r="G16" s="401" t="s">
        <v>17</v>
      </c>
      <c r="H16" s="401" t="s">
        <v>17</v>
      </c>
      <c r="I16" s="763" t="s">
        <v>100</v>
      </c>
    </row>
    <row r="17" spans="1:9" ht="15.75" thickBot="1" x14ac:dyDescent="0.3">
      <c r="B17" s="316" t="s">
        <v>101</v>
      </c>
      <c r="E17" s="278"/>
    </row>
    <row r="18" spans="1:9" ht="30" customHeight="1" thickBot="1" x14ac:dyDescent="0.3">
      <c r="A18" s="842">
        <v>1</v>
      </c>
      <c r="B18" s="894" t="s">
        <v>102</v>
      </c>
      <c r="C18" s="397" t="s">
        <v>103</v>
      </c>
      <c r="D18" s="398" t="s">
        <v>104</v>
      </c>
      <c r="E18" s="437" t="s">
        <v>44</v>
      </c>
      <c r="F18" s="843" t="s">
        <v>16</v>
      </c>
      <c r="G18" s="843" t="s">
        <v>17</v>
      </c>
      <c r="H18" s="843" t="s">
        <v>17</v>
      </c>
      <c r="I18" s="911" t="s">
        <v>105</v>
      </c>
    </row>
    <row r="19" spans="1:9" s="41" customFormat="1" ht="60" customHeight="1" x14ac:dyDescent="0.25">
      <c r="A19" s="998">
        <v>2</v>
      </c>
      <c r="B19" s="1006" t="s">
        <v>106</v>
      </c>
      <c r="C19" s="1008" t="s">
        <v>107</v>
      </c>
      <c r="D19" s="1006" t="s">
        <v>108</v>
      </c>
      <c r="E19" s="437" t="s">
        <v>15</v>
      </c>
      <c r="F19" s="843" t="s">
        <v>16</v>
      </c>
      <c r="G19" s="843" t="s">
        <v>16</v>
      </c>
      <c r="H19" s="843" t="s">
        <v>16</v>
      </c>
      <c r="I19" s="912" t="s">
        <v>109</v>
      </c>
    </row>
    <row r="20" spans="1:9" ht="30" x14ac:dyDescent="0.25">
      <c r="A20" s="999"/>
      <c r="B20" s="1007"/>
      <c r="C20" s="1009"/>
      <c r="D20" s="1010"/>
      <c r="E20" s="435" t="s">
        <v>22</v>
      </c>
      <c r="F20" s="355" t="s">
        <v>16</v>
      </c>
      <c r="G20" s="882" t="s">
        <v>16</v>
      </c>
      <c r="H20" s="882" t="s">
        <v>16</v>
      </c>
      <c r="I20" s="913" t="s">
        <v>110</v>
      </c>
    </row>
    <row r="21" spans="1:9" ht="45" customHeight="1" thickBot="1" x14ac:dyDescent="0.3">
      <c r="A21" s="428">
        <v>3</v>
      </c>
      <c r="B21" s="429" t="s">
        <v>111</v>
      </c>
      <c r="C21" s="430" t="s">
        <v>112</v>
      </c>
      <c r="D21" s="443" t="s">
        <v>113</v>
      </c>
      <c r="E21" s="436" t="s">
        <v>15</v>
      </c>
      <c r="F21" s="401" t="s">
        <v>16</v>
      </c>
      <c r="G21" s="401" t="s">
        <v>17</v>
      </c>
      <c r="H21" s="401" t="s">
        <v>17</v>
      </c>
      <c r="I21" s="533" t="s">
        <v>114</v>
      </c>
    </row>
    <row r="22" spans="1:9" ht="30" customHeight="1" thickBot="1" x14ac:dyDescent="0.3">
      <c r="A22" s="387">
        <v>4</v>
      </c>
      <c r="B22" s="471" t="s">
        <v>115</v>
      </c>
      <c r="C22" s="402" t="s">
        <v>116</v>
      </c>
      <c r="D22" s="383" t="s">
        <v>117</v>
      </c>
      <c r="E22" s="331" t="s">
        <v>15</v>
      </c>
      <c r="F22" s="471" t="s">
        <v>16</v>
      </c>
      <c r="G22" s="471" t="s">
        <v>16</v>
      </c>
      <c r="H22" s="471" t="s">
        <v>17</v>
      </c>
      <c r="I22" s="914" t="s">
        <v>118</v>
      </c>
    </row>
    <row r="23" spans="1:9" ht="30" customHeight="1" x14ac:dyDescent="0.25">
      <c r="A23" s="998">
        <v>5</v>
      </c>
      <c r="B23" s="1000" t="s">
        <v>119</v>
      </c>
      <c r="C23" s="1002" t="s">
        <v>120</v>
      </c>
      <c r="D23" s="1004" t="s">
        <v>93</v>
      </c>
      <c r="E23" s="437" t="s">
        <v>15</v>
      </c>
      <c r="F23" s="843" t="s">
        <v>16</v>
      </c>
      <c r="G23" s="843" t="s">
        <v>17</v>
      </c>
      <c r="H23" s="843" t="s">
        <v>17</v>
      </c>
      <c r="I23" s="911" t="s">
        <v>570</v>
      </c>
    </row>
    <row r="24" spans="1:9" ht="30" customHeight="1" thickBot="1" x14ac:dyDescent="0.3">
      <c r="A24" s="999"/>
      <c r="B24" s="1001"/>
      <c r="C24" s="1003"/>
      <c r="D24" s="1005"/>
      <c r="E24" s="331" t="s">
        <v>22</v>
      </c>
      <c r="F24" s="882" t="s">
        <v>16</v>
      </c>
      <c r="G24" s="882" t="s">
        <v>17</v>
      </c>
      <c r="H24" s="882" t="s">
        <v>17</v>
      </c>
      <c r="I24" s="913" t="s">
        <v>121</v>
      </c>
    </row>
    <row r="25" spans="1:9" ht="30" customHeight="1" thickBot="1" x14ac:dyDescent="0.3">
      <c r="A25" s="462">
        <v>6</v>
      </c>
      <c r="B25" s="481" t="s">
        <v>122</v>
      </c>
      <c r="C25" s="464" t="s">
        <v>123</v>
      </c>
      <c r="D25" s="468" t="s">
        <v>124</v>
      </c>
      <c r="E25" s="437" t="s">
        <v>15</v>
      </c>
      <c r="F25" s="743" t="s">
        <v>16</v>
      </c>
      <c r="G25" s="743" t="s">
        <v>17</v>
      </c>
      <c r="H25" s="743" t="s">
        <v>17</v>
      </c>
      <c r="I25" s="444" t="s">
        <v>125</v>
      </c>
    </row>
    <row r="26" spans="1:9" ht="30" customHeight="1" thickBot="1" x14ac:dyDescent="0.3">
      <c r="A26" s="431">
        <v>7</v>
      </c>
      <c r="B26" s="432" t="s">
        <v>84</v>
      </c>
      <c r="C26" s="433" t="s">
        <v>85</v>
      </c>
      <c r="D26" s="434" t="s">
        <v>86</v>
      </c>
      <c r="E26" s="438" t="s">
        <v>15</v>
      </c>
      <c r="F26" s="401" t="s">
        <v>16</v>
      </c>
      <c r="G26" s="401" t="s">
        <v>16</v>
      </c>
      <c r="H26" s="401" t="s">
        <v>17</v>
      </c>
      <c r="I26" s="915" t="s">
        <v>87</v>
      </c>
    </row>
  </sheetData>
  <customSheetViews>
    <customSheetView guid="{FDD09C80-D3E9-497D-9264-AC400AE697B6}">
      <selection activeCell="J1" sqref="J1:J1048576"/>
      <pageMargins left="0" right="0" top="0" bottom="0" header="0" footer="0"/>
      <pageSetup paperSize="9" orientation="landscape" r:id="rId1"/>
    </customSheetView>
  </customSheetViews>
  <mergeCells count="17">
    <mergeCell ref="A23:A24"/>
    <mergeCell ref="B23:B24"/>
    <mergeCell ref="C23:C24"/>
    <mergeCell ref="D23:D24"/>
    <mergeCell ref="A19:A20"/>
    <mergeCell ref="B19:B20"/>
    <mergeCell ref="C19:C20"/>
    <mergeCell ref="D19:D20"/>
    <mergeCell ref="D13:D14"/>
    <mergeCell ref="C13:C14"/>
    <mergeCell ref="B13:B14"/>
    <mergeCell ref="A13:A14"/>
    <mergeCell ref="I13:I14"/>
    <mergeCell ref="E13:E14"/>
    <mergeCell ref="F13:F14"/>
    <mergeCell ref="G13:G14"/>
    <mergeCell ref="H13:H14"/>
  </mergeCells>
  <pageMargins left="0.23622047244094491" right="0.23622047244094491"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33" zoomScale="80" zoomScaleNormal="80" workbookViewId="0">
      <selection activeCell="J45" sqref="J45"/>
    </sheetView>
  </sheetViews>
  <sheetFormatPr defaultRowHeight="15" x14ac:dyDescent="0.25"/>
  <cols>
    <col min="1" max="1" width="3.28515625" style="14" customWidth="1"/>
    <col min="2" max="2" width="13.7109375" style="14" customWidth="1"/>
    <col min="3" max="3" width="26.7109375" style="23" customWidth="1"/>
    <col min="4" max="4" width="21.7109375" style="19" customWidth="1"/>
    <col min="5" max="5" width="6.7109375" style="278" customWidth="1"/>
    <col min="6" max="6" width="4.28515625" style="14" hidden="1" customWidth="1"/>
    <col min="7" max="7" width="7.7109375" style="14" customWidth="1"/>
    <col min="8" max="8" width="9.42578125" style="14" customWidth="1"/>
    <col min="9" max="9" width="10.28515625" style="572" customWidth="1"/>
    <col min="10" max="10" width="101.7109375" customWidth="1"/>
  </cols>
  <sheetData>
    <row r="1" spans="1:10" ht="18.75" x14ac:dyDescent="0.25">
      <c r="C1" s="36" t="s">
        <v>126</v>
      </c>
    </row>
    <row r="2" spans="1:10" ht="18.75" x14ac:dyDescent="0.25">
      <c r="A2" s="38" t="s">
        <v>1</v>
      </c>
    </row>
    <row r="3" spans="1:10" ht="16.5" thickBot="1" x14ac:dyDescent="0.3">
      <c r="A3" s="47" t="s">
        <v>2</v>
      </c>
    </row>
    <row r="4" spans="1:10" ht="57" thickBot="1" x14ac:dyDescent="0.3">
      <c r="A4" s="11" t="s">
        <v>3</v>
      </c>
      <c r="B4" s="11" t="s">
        <v>4</v>
      </c>
      <c r="C4" s="48" t="s">
        <v>5</v>
      </c>
      <c r="D4" s="88" t="s">
        <v>6</v>
      </c>
      <c r="E4" s="85" t="s">
        <v>7</v>
      </c>
      <c r="F4" s="86" t="s">
        <v>127</v>
      </c>
      <c r="G4" s="86" t="s">
        <v>8</v>
      </c>
      <c r="H4" s="277" t="s">
        <v>9</v>
      </c>
      <c r="I4" s="277" t="s">
        <v>10</v>
      </c>
      <c r="J4" s="323" t="s">
        <v>11</v>
      </c>
    </row>
    <row r="5" spans="1:10" ht="45" x14ac:dyDescent="0.25">
      <c r="A5" s="849">
        <v>1</v>
      </c>
      <c r="B5" s="850" t="s">
        <v>128</v>
      </c>
      <c r="C5" s="851" t="s">
        <v>129</v>
      </c>
      <c r="D5" s="456" t="s">
        <v>39</v>
      </c>
      <c r="E5" s="439" t="s">
        <v>15</v>
      </c>
      <c r="F5" s="92">
        <v>1</v>
      </c>
      <c r="G5" s="848" t="s">
        <v>16</v>
      </c>
      <c r="H5" s="573" t="s">
        <v>16</v>
      </c>
      <c r="I5" s="574" t="s">
        <v>16</v>
      </c>
      <c r="J5" s="916" t="s">
        <v>130</v>
      </c>
    </row>
    <row r="6" spans="1:10" ht="60" x14ac:dyDescent="0.25">
      <c r="A6" s="1053">
        <v>2</v>
      </c>
      <c r="B6" s="1054" t="s">
        <v>131</v>
      </c>
      <c r="C6" s="1055" t="s">
        <v>132</v>
      </c>
      <c r="D6" s="1051" t="s">
        <v>133</v>
      </c>
      <c r="E6" s="420" t="s">
        <v>15</v>
      </c>
      <c r="F6" s="335">
        <v>1</v>
      </c>
      <c r="G6" s="872" t="s">
        <v>16</v>
      </c>
      <c r="H6" s="894" t="s">
        <v>16</v>
      </c>
      <c r="I6" s="575" t="s">
        <v>17</v>
      </c>
      <c r="J6" s="911" t="s">
        <v>134</v>
      </c>
    </row>
    <row r="7" spans="1:10" ht="19.149999999999999" customHeight="1" thickBot="1" x14ac:dyDescent="0.3">
      <c r="A7" s="1053"/>
      <c r="B7" s="1054"/>
      <c r="C7" s="1055"/>
      <c r="D7" s="1051"/>
      <c r="E7" s="417" t="s">
        <v>22</v>
      </c>
      <c r="F7" s="117">
        <v>1</v>
      </c>
      <c r="G7" s="381" t="s">
        <v>16</v>
      </c>
      <c r="H7" s="844" t="s">
        <v>16</v>
      </c>
      <c r="I7" s="576" t="s">
        <v>17</v>
      </c>
      <c r="J7" s="913" t="s">
        <v>135</v>
      </c>
    </row>
    <row r="8" spans="1:10" ht="30" customHeight="1" thickBot="1" x14ac:dyDescent="0.3">
      <c r="A8" s="1053">
        <v>3</v>
      </c>
      <c r="B8" s="1054" t="s">
        <v>136</v>
      </c>
      <c r="C8" s="1055" t="s">
        <v>137</v>
      </c>
      <c r="D8" s="1051" t="s">
        <v>138</v>
      </c>
      <c r="E8" s="420" t="s">
        <v>15</v>
      </c>
      <c r="F8" s="335">
        <v>1</v>
      </c>
      <c r="G8" s="872" t="s">
        <v>16</v>
      </c>
      <c r="H8" s="894" t="s">
        <v>16</v>
      </c>
      <c r="I8" s="577" t="s">
        <v>17</v>
      </c>
      <c r="J8" s="564" t="s">
        <v>139</v>
      </c>
    </row>
    <row r="9" spans="1:10" ht="19.149999999999999" customHeight="1" thickBot="1" x14ac:dyDescent="0.3">
      <c r="A9" s="1053"/>
      <c r="B9" s="1054"/>
      <c r="C9" s="1055"/>
      <c r="D9" s="1051"/>
      <c r="E9" s="479" t="s">
        <v>40</v>
      </c>
      <c r="F9" s="334">
        <v>1</v>
      </c>
      <c r="G9" s="382" t="s">
        <v>16</v>
      </c>
      <c r="H9" s="893" t="s">
        <v>16</v>
      </c>
      <c r="I9" s="578" t="s">
        <v>17</v>
      </c>
      <c r="J9" s="917" t="s">
        <v>140</v>
      </c>
    </row>
    <row r="10" spans="1:10" ht="19.149999999999999" customHeight="1" thickBot="1" x14ac:dyDescent="0.3">
      <c r="A10" s="1053"/>
      <c r="B10" s="1054"/>
      <c r="C10" s="1055"/>
      <c r="D10" s="1051"/>
      <c r="E10" s="417" t="s">
        <v>22</v>
      </c>
      <c r="F10" s="338">
        <v>1</v>
      </c>
      <c r="G10" s="381" t="s">
        <v>16</v>
      </c>
      <c r="H10" s="844" t="s">
        <v>16</v>
      </c>
      <c r="I10" s="579" t="s">
        <v>17</v>
      </c>
      <c r="J10" s="918" t="s">
        <v>141</v>
      </c>
    </row>
    <row r="11" spans="1:10" ht="67.900000000000006" customHeight="1" thickBot="1" x14ac:dyDescent="0.3">
      <c r="A11" s="1053">
        <v>4</v>
      </c>
      <c r="B11" s="1054" t="s">
        <v>142</v>
      </c>
      <c r="C11" s="1055" t="s">
        <v>143</v>
      </c>
      <c r="D11" s="1051" t="s">
        <v>144</v>
      </c>
      <c r="E11" s="420" t="s">
        <v>15</v>
      </c>
      <c r="F11" s="335">
        <v>1</v>
      </c>
      <c r="G11" s="872" t="s">
        <v>16</v>
      </c>
      <c r="H11" s="894" t="s">
        <v>17</v>
      </c>
      <c r="I11" s="575" t="s">
        <v>16</v>
      </c>
      <c r="J11" s="911" t="s">
        <v>145</v>
      </c>
    </row>
    <row r="12" spans="1:10" ht="30" x14ac:dyDescent="0.25">
      <c r="A12" s="1053"/>
      <c r="B12" s="1054"/>
      <c r="C12" s="1055"/>
      <c r="D12" s="1051"/>
      <c r="E12" s="417" t="s">
        <v>22</v>
      </c>
      <c r="F12" s="117">
        <v>2</v>
      </c>
      <c r="G12" s="381" t="s">
        <v>16</v>
      </c>
      <c r="H12" s="844" t="s">
        <v>17</v>
      </c>
      <c r="I12" s="576" t="s">
        <v>16</v>
      </c>
      <c r="J12" s="913" t="s">
        <v>146</v>
      </c>
    </row>
    <row r="13" spans="1:10" ht="45" x14ac:dyDescent="0.25">
      <c r="A13" s="1056">
        <v>5</v>
      </c>
      <c r="B13" s="1057" t="s">
        <v>147</v>
      </c>
      <c r="C13" s="1042" t="s">
        <v>148</v>
      </c>
      <c r="D13" s="1058" t="s">
        <v>21</v>
      </c>
      <c r="E13" s="420" t="s">
        <v>15</v>
      </c>
      <c r="F13" s="335">
        <v>1</v>
      </c>
      <c r="G13" s="872" t="s">
        <v>16</v>
      </c>
      <c r="H13" s="894" t="s">
        <v>16</v>
      </c>
      <c r="I13" s="575" t="s">
        <v>16</v>
      </c>
      <c r="J13" s="911" t="s">
        <v>149</v>
      </c>
    </row>
    <row r="14" spans="1:10" ht="48.6" customHeight="1" thickBot="1" x14ac:dyDescent="0.3">
      <c r="A14" s="1056"/>
      <c r="B14" s="1057"/>
      <c r="C14" s="1042"/>
      <c r="D14" s="1058"/>
      <c r="E14" s="417" t="s">
        <v>22</v>
      </c>
      <c r="F14" s="117">
        <v>1</v>
      </c>
      <c r="G14" s="381" t="s">
        <v>16</v>
      </c>
      <c r="H14" s="844" t="s">
        <v>16</v>
      </c>
      <c r="I14" s="576" t="s">
        <v>16</v>
      </c>
      <c r="J14" s="566" t="s">
        <v>150</v>
      </c>
    </row>
    <row r="15" spans="1:10" ht="60" x14ac:dyDescent="0.25">
      <c r="A15" s="852">
        <v>6</v>
      </c>
      <c r="B15" s="772" t="s">
        <v>151</v>
      </c>
      <c r="C15" s="773" t="s">
        <v>152</v>
      </c>
      <c r="D15" s="557" t="s">
        <v>153</v>
      </c>
      <c r="E15" s="558" t="s">
        <v>15</v>
      </c>
      <c r="F15" s="643"/>
      <c r="G15" s="556" t="s">
        <v>16</v>
      </c>
      <c r="H15" s="432" t="s">
        <v>16</v>
      </c>
      <c r="I15" s="774" t="s">
        <v>17</v>
      </c>
      <c r="J15" s="919" t="s">
        <v>154</v>
      </c>
    </row>
    <row r="16" spans="1:10" ht="19.899999999999999" customHeight="1" x14ac:dyDescent="0.25">
      <c r="A16" s="892"/>
      <c r="B16" s="892"/>
      <c r="C16" s="567"/>
      <c r="D16" s="568"/>
      <c r="E16" s="331"/>
      <c r="F16" s="569"/>
      <c r="G16" s="31"/>
      <c r="H16" s="31"/>
      <c r="I16" s="31"/>
      <c r="J16" s="272"/>
    </row>
    <row r="17" spans="1:11" s="12" customFormat="1" ht="18.75" x14ac:dyDescent="0.25">
      <c r="A17" s="1052" t="s">
        <v>23</v>
      </c>
      <c r="B17" s="1052"/>
      <c r="C17" s="1052"/>
      <c r="D17" s="32"/>
      <c r="E17" s="331"/>
      <c r="F17" s="31"/>
      <c r="G17" s="31"/>
      <c r="H17" s="31"/>
      <c r="I17" s="580"/>
    </row>
    <row r="18" spans="1:11" ht="16.5" thickBot="1" x14ac:dyDescent="0.3">
      <c r="A18" s="47" t="s">
        <v>2</v>
      </c>
    </row>
    <row r="19" spans="1:11" ht="57" thickBot="1" x14ac:dyDescent="0.3">
      <c r="A19" s="608" t="s">
        <v>3</v>
      </c>
      <c r="B19" s="609" t="s">
        <v>4</v>
      </c>
      <c r="C19" s="610" t="s">
        <v>5</v>
      </c>
      <c r="D19" s="520" t="s">
        <v>6</v>
      </c>
      <c r="E19" s="522" t="s">
        <v>7</v>
      </c>
      <c r="F19" s="611" t="s">
        <v>127</v>
      </c>
      <c r="G19" s="612" t="s">
        <v>8</v>
      </c>
      <c r="H19" s="523" t="s">
        <v>9</v>
      </c>
      <c r="I19" s="277" t="s">
        <v>10</v>
      </c>
      <c r="J19" s="323" t="s">
        <v>11</v>
      </c>
    </row>
    <row r="20" spans="1:11" ht="30" customHeight="1" thickBot="1" x14ac:dyDescent="0.3">
      <c r="A20" s="852">
        <v>1</v>
      </c>
      <c r="B20" s="853" t="s">
        <v>155</v>
      </c>
      <c r="C20" s="854" t="s">
        <v>156</v>
      </c>
      <c r="D20" s="339" t="s">
        <v>124</v>
      </c>
      <c r="E20" s="389" t="s">
        <v>22</v>
      </c>
      <c r="F20" s="321">
        <v>1</v>
      </c>
      <c r="G20" s="480" t="s">
        <v>16</v>
      </c>
      <c r="H20" s="481" t="s">
        <v>17</v>
      </c>
      <c r="I20" s="581" t="s">
        <v>17</v>
      </c>
      <c r="J20" s="444" t="s">
        <v>157</v>
      </c>
    </row>
    <row r="21" spans="1:11" ht="60" customHeight="1" thickBot="1" x14ac:dyDescent="0.3">
      <c r="A21" s="1045">
        <v>2</v>
      </c>
      <c r="B21" s="1046" t="s">
        <v>158</v>
      </c>
      <c r="C21" s="1047" t="s">
        <v>159</v>
      </c>
      <c r="D21" s="385" t="s">
        <v>160</v>
      </c>
      <c r="E21" s="420" t="s">
        <v>15</v>
      </c>
      <c r="F21" s="335">
        <v>1</v>
      </c>
      <c r="G21" s="872" t="s">
        <v>16</v>
      </c>
      <c r="H21" s="894" t="s">
        <v>16</v>
      </c>
      <c r="I21" s="577" t="s">
        <v>17</v>
      </c>
      <c r="J21" s="911" t="s">
        <v>161</v>
      </c>
    </row>
    <row r="22" spans="1:11" ht="19.149999999999999" customHeight="1" thickBot="1" x14ac:dyDescent="0.3">
      <c r="A22" s="1045"/>
      <c r="B22" s="1046"/>
      <c r="C22" s="1047"/>
      <c r="D22" s="386" t="s">
        <v>162</v>
      </c>
      <c r="E22" s="417" t="s">
        <v>22</v>
      </c>
      <c r="F22" s="117">
        <v>1</v>
      </c>
      <c r="G22" s="381" t="s">
        <v>16</v>
      </c>
      <c r="H22" s="844" t="s">
        <v>17</v>
      </c>
      <c r="I22" s="579" t="s">
        <v>17</v>
      </c>
      <c r="J22" s="913" t="s">
        <v>163</v>
      </c>
    </row>
    <row r="23" spans="1:11" ht="28.15" customHeight="1" thickBot="1" x14ac:dyDescent="0.3">
      <c r="A23" s="990">
        <v>3</v>
      </c>
      <c r="B23" s="1049" t="s">
        <v>164</v>
      </c>
      <c r="C23" s="1043" t="s">
        <v>165</v>
      </c>
      <c r="D23" s="585" t="s">
        <v>166</v>
      </c>
      <c r="E23" s="505" t="s">
        <v>15</v>
      </c>
      <c r="F23" s="446">
        <v>1</v>
      </c>
      <c r="G23" s="586" t="s">
        <v>16</v>
      </c>
      <c r="H23" s="856" t="s">
        <v>17</v>
      </c>
      <c r="I23" s="582" t="s">
        <v>17</v>
      </c>
      <c r="J23" s="587" t="s">
        <v>167</v>
      </c>
    </row>
    <row r="24" spans="1:11" ht="19.149999999999999" customHeight="1" thickBot="1" x14ac:dyDescent="0.3">
      <c r="A24" s="1048"/>
      <c r="B24" s="1050"/>
      <c r="C24" s="1044"/>
      <c r="D24" s="588" t="s">
        <v>168</v>
      </c>
      <c r="E24" s="506" t="s">
        <v>22</v>
      </c>
      <c r="F24" s="589">
        <v>1</v>
      </c>
      <c r="G24" s="590" t="s">
        <v>16</v>
      </c>
      <c r="H24" s="857" t="s">
        <v>17</v>
      </c>
      <c r="I24" s="591" t="s">
        <v>17</v>
      </c>
      <c r="J24" s="920" t="s">
        <v>169</v>
      </c>
    </row>
    <row r="25" spans="1:11" ht="50.25" customHeight="1" x14ac:dyDescent="0.25">
      <c r="A25" s="1022">
        <v>4</v>
      </c>
      <c r="B25" s="988" t="s">
        <v>170</v>
      </c>
      <c r="C25" s="1019" t="s">
        <v>171</v>
      </c>
      <c r="D25" s="1024" t="s">
        <v>172</v>
      </c>
      <c r="E25" s="614" t="s">
        <v>44</v>
      </c>
      <c r="F25" s="593">
        <v>1</v>
      </c>
      <c r="G25" s="877" t="s">
        <v>16</v>
      </c>
      <c r="H25" s="864" t="s">
        <v>17</v>
      </c>
      <c r="I25" s="594" t="s">
        <v>17</v>
      </c>
      <c r="J25" s="921" t="s">
        <v>173</v>
      </c>
    </row>
    <row r="26" spans="1:11" ht="103.5" customHeight="1" thickBot="1" x14ac:dyDescent="0.3">
      <c r="A26" s="1023"/>
      <c r="B26" s="1021"/>
      <c r="C26" s="1020"/>
      <c r="D26" s="1025"/>
      <c r="E26" s="595" t="s">
        <v>22</v>
      </c>
      <c r="F26" s="596">
        <v>1</v>
      </c>
      <c r="G26" s="597" t="s">
        <v>16</v>
      </c>
      <c r="H26" s="597" t="s">
        <v>16</v>
      </c>
      <c r="I26" s="598" t="s">
        <v>17</v>
      </c>
      <c r="J26" s="922" t="s">
        <v>174</v>
      </c>
    </row>
    <row r="27" spans="1:11" s="565" customFormat="1" ht="19.899999999999999" customHeight="1" x14ac:dyDescent="0.25">
      <c r="A27" s="1026"/>
      <c r="B27" s="1026"/>
      <c r="C27" s="1026"/>
      <c r="D27" s="1026"/>
      <c r="E27" s="1026"/>
      <c r="F27" s="1026"/>
      <c r="G27" s="1026"/>
      <c r="H27" s="1026"/>
      <c r="I27" s="1026"/>
      <c r="J27" s="1026"/>
    </row>
    <row r="28" spans="1:11" s="12" customFormat="1" ht="19.899999999999999" customHeight="1" x14ac:dyDescent="0.25">
      <c r="A28" s="38" t="s">
        <v>36</v>
      </c>
      <c r="B28" s="892"/>
      <c r="C28" s="636"/>
      <c r="D28" s="640"/>
      <c r="E28" s="637"/>
      <c r="F28" s="569"/>
      <c r="G28" s="31"/>
      <c r="H28" s="31"/>
      <c r="I28" s="31"/>
      <c r="J28" s="272"/>
    </row>
    <row r="29" spans="1:11" s="12" customFormat="1" ht="16.5" thickBot="1" x14ac:dyDescent="0.3">
      <c r="A29" s="47" t="s">
        <v>2</v>
      </c>
      <c r="B29" s="31"/>
      <c r="C29" s="28"/>
      <c r="D29" s="32"/>
      <c r="E29" s="331"/>
      <c r="F29" s="31"/>
      <c r="G29" s="31"/>
      <c r="H29" s="31"/>
      <c r="I29" s="580"/>
      <c r="J29" s="638"/>
      <c r="K29" s="639"/>
    </row>
    <row r="30" spans="1:11" ht="57" thickBot="1" x14ac:dyDescent="0.3">
      <c r="A30" s="616" t="s">
        <v>3</v>
      </c>
      <c r="B30" s="609" t="s">
        <v>4</v>
      </c>
      <c r="C30" s="617" t="s">
        <v>5</v>
      </c>
      <c r="D30" s="618" t="s">
        <v>6</v>
      </c>
      <c r="E30" s="619" t="s">
        <v>7</v>
      </c>
      <c r="F30" s="620" t="s">
        <v>127</v>
      </c>
      <c r="G30" s="619" t="s">
        <v>8</v>
      </c>
      <c r="H30" s="277" t="s">
        <v>9</v>
      </c>
      <c r="I30" s="277" t="s">
        <v>10</v>
      </c>
      <c r="J30" s="323" t="s">
        <v>11</v>
      </c>
    </row>
    <row r="31" spans="1:11" s="332" customFormat="1" ht="60" customHeight="1" x14ac:dyDescent="0.25">
      <c r="A31" s="449">
        <v>1</v>
      </c>
      <c r="B31" s="445" t="s">
        <v>175</v>
      </c>
      <c r="C31" s="1038" t="s">
        <v>176</v>
      </c>
      <c r="D31" s="1040" t="s">
        <v>153</v>
      </c>
      <c r="E31" s="561" t="s">
        <v>15</v>
      </c>
      <c r="F31" s="446">
        <v>1</v>
      </c>
      <c r="G31" s="856" t="s">
        <v>16</v>
      </c>
      <c r="H31" s="856" t="s">
        <v>16</v>
      </c>
      <c r="I31" s="582" t="s">
        <v>17</v>
      </c>
      <c r="J31" s="447" t="s">
        <v>177</v>
      </c>
    </row>
    <row r="32" spans="1:11" s="12" customFormat="1" ht="36" customHeight="1" thickBot="1" x14ac:dyDescent="0.3">
      <c r="A32" s="863"/>
      <c r="B32" s="861"/>
      <c r="C32" s="1039"/>
      <c r="D32" s="1041"/>
      <c r="E32" s="562" t="s">
        <v>22</v>
      </c>
      <c r="F32" s="448">
        <v>2</v>
      </c>
      <c r="G32" s="562" t="s">
        <v>16</v>
      </c>
      <c r="H32" s="562" t="s">
        <v>17</v>
      </c>
      <c r="I32" s="583" t="s">
        <v>17</v>
      </c>
      <c r="J32" s="527" t="s">
        <v>178</v>
      </c>
    </row>
    <row r="33" spans="1:12" s="12" customFormat="1" ht="30" x14ac:dyDescent="0.25">
      <c r="A33" s="623">
        <v>2</v>
      </c>
      <c r="B33" s="624" t="s">
        <v>179</v>
      </c>
      <c r="C33" s="625" t="s">
        <v>180</v>
      </c>
      <c r="D33" s="1036" t="s">
        <v>181</v>
      </c>
      <c r="E33" s="621" t="s">
        <v>15</v>
      </c>
      <c r="F33" s="626">
        <v>1</v>
      </c>
      <c r="G33" s="856" t="s">
        <v>16</v>
      </c>
      <c r="H33" s="856" t="s">
        <v>16</v>
      </c>
      <c r="I33" s="627" t="s">
        <v>17</v>
      </c>
      <c r="J33" s="924" t="s">
        <v>182</v>
      </c>
      <c r="K33"/>
      <c r="L33"/>
    </row>
    <row r="34" spans="1:12" s="12" customFormat="1" ht="19.149999999999999" customHeight="1" thickBot="1" x14ac:dyDescent="0.3">
      <c r="A34" s="863"/>
      <c r="B34" s="861"/>
      <c r="C34" s="628"/>
      <c r="D34" s="1037"/>
      <c r="E34" s="622" t="s">
        <v>22</v>
      </c>
      <c r="F34" s="629">
        <v>1</v>
      </c>
      <c r="G34" s="630" t="s">
        <v>16</v>
      </c>
      <c r="H34" s="630" t="s">
        <v>16</v>
      </c>
      <c r="I34" s="631" t="s">
        <v>17</v>
      </c>
      <c r="J34" s="923" t="s">
        <v>183</v>
      </c>
      <c r="K34"/>
      <c r="L34"/>
    </row>
    <row r="35" spans="1:12" s="12" customFormat="1" ht="30" customHeight="1" thickBot="1" x14ac:dyDescent="0.3">
      <c r="A35" s="605">
        <v>3</v>
      </c>
      <c r="B35" s="632" t="s">
        <v>184</v>
      </c>
      <c r="C35" s="508" t="s">
        <v>185</v>
      </c>
      <c r="D35" s="508" t="s">
        <v>186</v>
      </c>
      <c r="E35" s="633" t="s">
        <v>15</v>
      </c>
      <c r="F35" s="486">
        <v>1</v>
      </c>
      <c r="G35" s="634" t="s">
        <v>16</v>
      </c>
      <c r="H35" s="632" t="s">
        <v>17</v>
      </c>
      <c r="I35" s="635" t="s">
        <v>17</v>
      </c>
      <c r="J35" s="571" t="s">
        <v>187</v>
      </c>
      <c r="K35"/>
      <c r="L35"/>
    </row>
    <row r="36" spans="1:12" s="12" customFormat="1" ht="105" customHeight="1" thickBot="1" x14ac:dyDescent="0.3">
      <c r="A36" s="498">
        <v>4</v>
      </c>
      <c r="B36" s="499" t="s">
        <v>188</v>
      </c>
      <c r="C36" s="508" t="s">
        <v>189</v>
      </c>
      <c r="D36" s="606" t="s">
        <v>57</v>
      </c>
      <c r="E36" s="455" t="s">
        <v>40</v>
      </c>
      <c r="F36" s="486">
        <v>1</v>
      </c>
      <c r="G36" s="632" t="s">
        <v>16</v>
      </c>
      <c r="H36" s="632" t="s">
        <v>17</v>
      </c>
      <c r="I36" s="634" t="s">
        <v>17</v>
      </c>
      <c r="J36" s="925" t="s">
        <v>571</v>
      </c>
      <c r="K36"/>
      <c r="L36"/>
    </row>
    <row r="37" spans="1:12" s="12" customFormat="1" ht="45" customHeight="1" thickBot="1" x14ac:dyDescent="0.3">
      <c r="A37" s="498">
        <v>5</v>
      </c>
      <c r="B37" s="499" t="s">
        <v>190</v>
      </c>
      <c r="C37" s="508" t="s">
        <v>191</v>
      </c>
      <c r="D37" s="606" t="s">
        <v>57</v>
      </c>
      <c r="E37" s="455" t="s">
        <v>44</v>
      </c>
      <c r="F37" s="486">
        <v>1</v>
      </c>
      <c r="G37" s="632" t="s">
        <v>16</v>
      </c>
      <c r="H37" s="632" t="s">
        <v>17</v>
      </c>
      <c r="I37" s="634" t="s">
        <v>17</v>
      </c>
      <c r="J37" s="925" t="s">
        <v>192</v>
      </c>
      <c r="K37"/>
      <c r="L37"/>
    </row>
    <row r="38" spans="1:12" s="565" customFormat="1" ht="19.899999999999999" customHeight="1" thickBot="1" x14ac:dyDescent="0.3">
      <c r="A38" s="1033" t="s">
        <v>101</v>
      </c>
      <c r="B38" s="1034"/>
      <c r="C38" s="1034"/>
      <c r="D38" s="1034"/>
      <c r="E38" s="1034"/>
      <c r="F38" s="1034"/>
      <c r="G38" s="1034"/>
      <c r="H38" s="1034"/>
      <c r="I38" s="1034"/>
      <c r="J38" s="1035"/>
    </row>
    <row r="39" spans="1:12" ht="101.25" customHeight="1" thickBot="1" x14ac:dyDescent="0.3">
      <c r="A39" s="431">
        <v>1</v>
      </c>
      <c r="B39" s="432" t="s">
        <v>193</v>
      </c>
      <c r="C39" s="600" t="s">
        <v>194</v>
      </c>
      <c r="D39" s="434" t="s">
        <v>195</v>
      </c>
      <c r="E39" s="450" t="s">
        <v>22</v>
      </c>
      <c r="F39" s="643">
        <v>1</v>
      </c>
      <c r="G39" s="401" t="s">
        <v>16</v>
      </c>
      <c r="H39" s="401" t="s">
        <v>16</v>
      </c>
      <c r="I39" s="401" t="s">
        <v>17</v>
      </c>
      <c r="J39" s="753" t="s">
        <v>196</v>
      </c>
    </row>
    <row r="40" spans="1:12" ht="30" x14ac:dyDescent="0.25">
      <c r="A40" s="431">
        <v>2</v>
      </c>
      <c r="B40" s="432" t="s">
        <v>197</v>
      </c>
      <c r="C40" s="600" t="s">
        <v>198</v>
      </c>
      <c r="D40" s="434" t="s">
        <v>199</v>
      </c>
      <c r="E40" s="454" t="s">
        <v>28</v>
      </c>
      <c r="F40" s="486">
        <v>3</v>
      </c>
      <c r="G40" s="401" t="s">
        <v>16</v>
      </c>
      <c r="H40" s="401" t="s">
        <v>17</v>
      </c>
      <c r="I40" s="401" t="s">
        <v>17</v>
      </c>
      <c r="J40" s="571" t="s">
        <v>200</v>
      </c>
    </row>
    <row r="41" spans="1:12" ht="30" x14ac:dyDescent="0.25">
      <c r="A41" s="855">
        <v>3</v>
      </c>
      <c r="B41" s="856" t="s">
        <v>102</v>
      </c>
      <c r="C41" s="741" t="s">
        <v>103</v>
      </c>
      <c r="D41" s="858" t="s">
        <v>104</v>
      </c>
      <c r="E41" s="615" t="s">
        <v>44</v>
      </c>
      <c r="F41" s="77">
        <v>1</v>
      </c>
      <c r="G41" s="602" t="s">
        <v>16</v>
      </c>
      <c r="H41" s="602" t="s">
        <v>17</v>
      </c>
      <c r="I41" s="602" t="s">
        <v>17</v>
      </c>
      <c r="J41" s="694" t="s">
        <v>105</v>
      </c>
    </row>
    <row r="42" spans="1:12" ht="75" x14ac:dyDescent="0.25">
      <c r="A42" s="605">
        <v>4</v>
      </c>
      <c r="B42" s="499" t="s">
        <v>201</v>
      </c>
      <c r="C42" s="500" t="s">
        <v>202</v>
      </c>
      <c r="D42" s="606" t="s">
        <v>203</v>
      </c>
      <c r="E42" s="436" t="s">
        <v>22</v>
      </c>
      <c r="F42" s="486">
        <v>1</v>
      </c>
      <c r="G42" s="641" t="s">
        <v>16</v>
      </c>
      <c r="H42" s="401" t="s">
        <v>17</v>
      </c>
      <c r="I42" s="401" t="s">
        <v>17</v>
      </c>
      <c r="J42" s="571" t="s">
        <v>204</v>
      </c>
    </row>
    <row r="43" spans="1:12" ht="75" customHeight="1" x14ac:dyDescent="0.25">
      <c r="A43" s="1027">
        <v>5</v>
      </c>
      <c r="B43" s="1029" t="s">
        <v>205</v>
      </c>
      <c r="C43" s="1031" t="s">
        <v>206</v>
      </c>
      <c r="D43" s="858" t="s">
        <v>207</v>
      </c>
      <c r="E43" s="615" t="s">
        <v>15</v>
      </c>
      <c r="F43" s="77">
        <v>1</v>
      </c>
      <c r="G43" s="602" t="s">
        <v>16</v>
      </c>
      <c r="H43" s="602" t="s">
        <v>17</v>
      </c>
      <c r="I43" s="602" t="s">
        <v>17</v>
      </c>
      <c r="J43" s="694" t="s">
        <v>208</v>
      </c>
    </row>
    <row r="44" spans="1:12" ht="63.6" customHeight="1" thickBot="1" x14ac:dyDescent="0.3">
      <c r="A44" s="1028"/>
      <c r="B44" s="1030"/>
      <c r="C44" s="1032"/>
      <c r="D44" s="859" t="s">
        <v>172</v>
      </c>
      <c r="E44" s="642" t="s">
        <v>22</v>
      </c>
      <c r="F44" s="604">
        <v>1</v>
      </c>
      <c r="G44" s="607" t="s">
        <v>16</v>
      </c>
      <c r="H44" s="607" t="s">
        <v>17</v>
      </c>
      <c r="I44" s="607" t="s">
        <v>16</v>
      </c>
      <c r="J44" s="926" t="s">
        <v>209</v>
      </c>
    </row>
    <row r="45" spans="1:12" ht="45" customHeight="1" x14ac:dyDescent="0.25">
      <c r="A45" s="1011">
        <v>6</v>
      </c>
      <c r="B45" s="1013" t="s">
        <v>210</v>
      </c>
      <c r="C45" s="1015" t="s">
        <v>211</v>
      </c>
      <c r="D45" s="1017" t="s">
        <v>57</v>
      </c>
      <c r="E45" s="764" t="s">
        <v>15</v>
      </c>
      <c r="F45" s="770">
        <v>1</v>
      </c>
      <c r="G45" s="602" t="s">
        <v>16</v>
      </c>
      <c r="H45" s="602" t="s">
        <v>16</v>
      </c>
      <c r="I45" s="602" t="s">
        <v>17</v>
      </c>
      <c r="J45" s="927" t="s">
        <v>212</v>
      </c>
    </row>
    <row r="46" spans="1:12" ht="30" customHeight="1" thickBot="1" x14ac:dyDescent="0.3">
      <c r="A46" s="1012"/>
      <c r="B46" s="1014"/>
      <c r="C46" s="1016"/>
      <c r="D46" s="1018"/>
      <c r="E46" s="603" t="s">
        <v>28</v>
      </c>
      <c r="F46" s="771">
        <v>1</v>
      </c>
      <c r="G46" s="607" t="s">
        <v>16</v>
      </c>
      <c r="H46" s="607" t="s">
        <v>16</v>
      </c>
      <c r="I46" s="607" t="s">
        <v>17</v>
      </c>
      <c r="J46" s="928" t="s">
        <v>213</v>
      </c>
    </row>
  </sheetData>
  <customSheetViews>
    <customSheetView guid="{FDD09C80-D3E9-497D-9264-AC400AE697B6}">
      <selection activeCell="J4" sqref="J4:L4"/>
      <rowBreaks count="1" manualBreakCount="1">
        <brk id="51" max="16383" man="1"/>
      </rowBreaks>
      <pageMargins left="0" right="0" top="0" bottom="0" header="0" footer="0"/>
      <pageSetup paperSize="9" orientation="landscape" r:id="rId1"/>
    </customSheetView>
  </customSheetViews>
  <mergeCells count="39">
    <mergeCell ref="D6:D7"/>
    <mergeCell ref="A17:C17"/>
    <mergeCell ref="A8:A10"/>
    <mergeCell ref="B8:B10"/>
    <mergeCell ref="D8:D10"/>
    <mergeCell ref="C8:C10"/>
    <mergeCell ref="A11:A12"/>
    <mergeCell ref="B11:B12"/>
    <mergeCell ref="C11:C12"/>
    <mergeCell ref="D11:D12"/>
    <mergeCell ref="A13:A14"/>
    <mergeCell ref="B13:B14"/>
    <mergeCell ref="D13:D14"/>
    <mergeCell ref="A6:A7"/>
    <mergeCell ref="B6:B7"/>
    <mergeCell ref="C6:C7"/>
    <mergeCell ref="C13:C14"/>
    <mergeCell ref="C23:C24"/>
    <mergeCell ref="A21:A22"/>
    <mergeCell ref="B21:B22"/>
    <mergeCell ref="C21:C22"/>
    <mergeCell ref="A23:A24"/>
    <mergeCell ref="B23:B24"/>
    <mergeCell ref="A45:A46"/>
    <mergeCell ref="B45:B46"/>
    <mergeCell ref="C45:C46"/>
    <mergeCell ref="D45:D46"/>
    <mergeCell ref="C25:C26"/>
    <mergeCell ref="B25:B26"/>
    <mergeCell ref="A25:A26"/>
    <mergeCell ref="D25:D26"/>
    <mergeCell ref="A27:J27"/>
    <mergeCell ref="A43:A44"/>
    <mergeCell ref="B43:B44"/>
    <mergeCell ref="C43:C44"/>
    <mergeCell ref="A38:J38"/>
    <mergeCell ref="D33:D34"/>
    <mergeCell ref="C31:C32"/>
    <mergeCell ref="D31:D32"/>
  </mergeCells>
  <hyperlinks>
    <hyperlink ref="D20" r:id="rId2" display="https://www.usosweb.uj.edu.pl/kontroler.php?_action=katalog2/osoby/pokazOsobe&amp;os_id=52097"/>
  </hyperlinks>
  <pageMargins left="0.23622047244094491" right="0.23622047244094491" top="0.74803149606299213" bottom="0.74803149606299213" header="0.31496062992125984" footer="0.31496062992125984"/>
  <pageSetup paperSize="9" orientation="landscape" r:id="rId3"/>
  <rowBreaks count="1" manualBreakCount="1">
    <brk id="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10" zoomScale="80" zoomScaleNormal="80" workbookViewId="0">
      <selection activeCell="D16" sqref="D16"/>
    </sheetView>
  </sheetViews>
  <sheetFormatPr defaultRowHeight="15" x14ac:dyDescent="0.25"/>
  <cols>
    <col min="1" max="1" width="3.28515625" style="14" customWidth="1"/>
    <col min="2" max="2" width="17.5703125" style="14" customWidth="1"/>
    <col min="3" max="3" width="26.7109375" customWidth="1"/>
    <col min="4" max="4" width="21.7109375" style="19" customWidth="1"/>
    <col min="5" max="5" width="6.7109375" style="648" customWidth="1"/>
    <col min="6" max="6" width="4.28515625" hidden="1" customWidth="1"/>
    <col min="7" max="7" width="7.7109375" style="14" hidden="1" customWidth="1"/>
    <col min="8" max="8" width="9.42578125" hidden="1" customWidth="1"/>
    <col min="9" max="9" width="8.7109375" hidden="1" customWidth="1"/>
    <col min="10" max="10" width="8" customWidth="1"/>
    <col min="11" max="11" width="8.28515625" customWidth="1"/>
    <col min="12" max="12" width="11.28515625" customWidth="1"/>
    <col min="13" max="13" width="96.85546875" style="112" customWidth="1"/>
  </cols>
  <sheetData>
    <row r="1" spans="1:17" ht="18.75" x14ac:dyDescent="0.3">
      <c r="C1" s="10" t="s">
        <v>214</v>
      </c>
      <c r="E1" s="644"/>
      <c r="F1" s="94"/>
      <c r="G1" s="95"/>
      <c r="H1" s="94"/>
      <c r="I1" s="94"/>
    </row>
    <row r="2" spans="1:17" s="46" customFormat="1" ht="18.75" x14ac:dyDescent="0.25">
      <c r="A2" s="38" t="s">
        <v>1</v>
      </c>
      <c r="B2" s="43"/>
      <c r="C2" s="44"/>
      <c r="D2" s="45"/>
      <c r="E2" s="645"/>
      <c r="G2" s="43"/>
      <c r="M2" s="759"/>
    </row>
    <row r="3" spans="1:17" s="46" customFormat="1" ht="16.5" thickBot="1" x14ac:dyDescent="0.3">
      <c r="A3" s="47" t="s">
        <v>2</v>
      </c>
      <c r="B3" s="43"/>
      <c r="C3" s="44"/>
      <c r="D3" s="45"/>
      <c r="E3" s="645"/>
      <c r="G3" s="43"/>
      <c r="M3" s="759"/>
    </row>
    <row r="4" spans="1:17" ht="53.25" customHeight="1" thickBot="1" x14ac:dyDescent="0.3">
      <c r="A4" s="274" t="s">
        <v>3</v>
      </c>
      <c r="B4" s="511" t="s">
        <v>4</v>
      </c>
      <c r="C4" s="617" t="s">
        <v>5</v>
      </c>
      <c r="D4" s="618" t="s">
        <v>6</v>
      </c>
      <c r="E4" s="765" t="s">
        <v>7</v>
      </c>
      <c r="F4" s="661" t="s">
        <v>127</v>
      </c>
      <c r="G4" s="661" t="s">
        <v>215</v>
      </c>
      <c r="H4" s="661" t="s">
        <v>216</v>
      </c>
      <c r="I4" s="709" t="s">
        <v>217</v>
      </c>
      <c r="J4" s="619" t="s">
        <v>8</v>
      </c>
      <c r="K4" s="619" t="s">
        <v>9</v>
      </c>
      <c r="L4" s="496" t="s">
        <v>10</v>
      </c>
      <c r="M4" s="657" t="s">
        <v>11</v>
      </c>
    </row>
    <row r="5" spans="1:17" ht="73.150000000000006" customHeight="1" thickBot="1" x14ac:dyDescent="0.3">
      <c r="A5" s="754">
        <v>1</v>
      </c>
      <c r="B5" s="401" t="s">
        <v>218</v>
      </c>
      <c r="C5" s="755" t="s">
        <v>219</v>
      </c>
      <c r="D5" s="767" t="s">
        <v>57</v>
      </c>
      <c r="E5" s="768" t="s">
        <v>40</v>
      </c>
      <c r="F5" s="756">
        <v>1</v>
      </c>
      <c r="G5" s="643">
        <v>160</v>
      </c>
      <c r="H5" s="650"/>
      <c r="I5" s="757"/>
      <c r="J5" s="766" t="s">
        <v>16</v>
      </c>
      <c r="K5" s="758"/>
      <c r="L5" s="758"/>
      <c r="M5" s="539" t="s">
        <v>220</v>
      </c>
      <c r="N5" s="12"/>
      <c r="O5" s="12"/>
      <c r="P5" s="12"/>
      <c r="Q5" s="12"/>
    </row>
    <row r="6" spans="1:17" x14ac:dyDescent="0.25">
      <c r="A6" s="49"/>
      <c r="B6" s="469"/>
      <c r="C6" s="26"/>
      <c r="D6" s="33"/>
      <c r="E6" s="646"/>
      <c r="F6" s="25"/>
      <c r="G6" s="469"/>
      <c r="H6" s="25"/>
      <c r="I6" s="25"/>
      <c r="J6" s="25"/>
      <c r="K6" s="25"/>
      <c r="L6" s="25"/>
      <c r="M6" s="760"/>
    </row>
    <row r="7" spans="1:17" s="46" customFormat="1" ht="18.75" x14ac:dyDescent="0.25">
      <c r="A7" s="317" t="s">
        <v>23</v>
      </c>
      <c r="B7" s="461"/>
      <c r="C7" s="318"/>
      <c r="D7" s="319"/>
      <c r="E7" s="647"/>
      <c r="F7" s="320"/>
      <c r="G7" s="461"/>
      <c r="H7" s="320"/>
      <c r="I7" s="320"/>
      <c r="J7" s="320"/>
      <c r="K7" s="320"/>
      <c r="L7" s="320"/>
      <c r="M7" s="761"/>
      <c r="N7" s="42"/>
      <c r="O7" s="42"/>
      <c r="P7" s="42"/>
      <c r="Q7" s="42"/>
    </row>
    <row r="8" spans="1:17" s="46" customFormat="1" ht="16.5" thickBot="1" x14ac:dyDescent="0.3">
      <c r="A8" s="651" t="s">
        <v>2</v>
      </c>
      <c r="B8" s="461"/>
      <c r="C8" s="318"/>
      <c r="D8" s="319"/>
      <c r="E8" s="647"/>
      <c r="F8" s="320"/>
      <c r="G8" s="461"/>
      <c r="H8" s="320"/>
      <c r="I8" s="320"/>
      <c r="J8" s="320"/>
      <c r="K8" s="320"/>
      <c r="L8" s="320"/>
      <c r="M8" s="761"/>
      <c r="N8" s="42"/>
      <c r="O8" s="42"/>
      <c r="P8" s="42"/>
      <c r="Q8" s="42"/>
    </row>
    <row r="9" spans="1:17" ht="79.5" thickBot="1" x14ac:dyDescent="0.3">
      <c r="A9" s="652" t="s">
        <v>3</v>
      </c>
      <c r="B9" s="653" t="s">
        <v>4</v>
      </c>
      <c r="C9" s="654" t="s">
        <v>5</v>
      </c>
      <c r="D9" s="655" t="s">
        <v>6</v>
      </c>
      <c r="E9" s="656" t="s">
        <v>7</v>
      </c>
      <c r="F9" s="495" t="s">
        <v>127</v>
      </c>
      <c r="G9" s="495" t="s">
        <v>215</v>
      </c>
      <c r="H9" s="495" t="s">
        <v>216</v>
      </c>
      <c r="I9" s="769" t="s">
        <v>217</v>
      </c>
      <c r="J9" s="619" t="s">
        <v>8</v>
      </c>
      <c r="K9" s="496" t="s">
        <v>9</v>
      </c>
      <c r="L9" s="496" t="s">
        <v>10</v>
      </c>
      <c r="M9" s="657" t="s">
        <v>11</v>
      </c>
    </row>
    <row r="10" spans="1:17" ht="81" customHeight="1" thickBot="1" x14ac:dyDescent="0.3">
      <c r="A10" s="555">
        <v>1</v>
      </c>
      <c r="B10" s="538" t="s">
        <v>221</v>
      </c>
      <c r="C10" s="658" t="s">
        <v>222</v>
      </c>
      <c r="D10" s="659" t="s">
        <v>57</v>
      </c>
      <c r="E10" s="649" t="s">
        <v>40</v>
      </c>
      <c r="F10" s="643">
        <v>1</v>
      </c>
      <c r="G10" s="660">
        <v>330</v>
      </c>
      <c r="H10" s="650"/>
      <c r="I10" s="650"/>
      <c r="J10" s="401" t="s">
        <v>16</v>
      </c>
      <c r="K10" s="401" t="s">
        <v>17</v>
      </c>
      <c r="L10" s="401" t="s">
        <v>17</v>
      </c>
      <c r="M10" s="539" t="s">
        <v>223</v>
      </c>
    </row>
    <row r="11" spans="1:17" ht="52.15" customHeight="1" thickBot="1" x14ac:dyDescent="0.3">
      <c r="A11" s="555">
        <v>2</v>
      </c>
      <c r="B11" s="538" t="s">
        <v>224</v>
      </c>
      <c r="C11" s="658" t="s">
        <v>225</v>
      </c>
      <c r="D11" s="659" t="s">
        <v>57</v>
      </c>
      <c r="E11" s="649" t="s">
        <v>44</v>
      </c>
      <c r="F11" s="643">
        <v>1</v>
      </c>
      <c r="G11" s="660">
        <v>30</v>
      </c>
      <c r="H11" s="650"/>
      <c r="I11" s="650"/>
      <c r="J11" s="401" t="s">
        <v>16</v>
      </c>
      <c r="K11" s="401" t="s">
        <v>17</v>
      </c>
      <c r="L11" s="401" t="s">
        <v>17</v>
      </c>
      <c r="M11" s="539" t="s">
        <v>97</v>
      </c>
    </row>
    <row r="13" spans="1:17" ht="16.5" thickBot="1" x14ac:dyDescent="0.3">
      <c r="A13" s="47" t="s">
        <v>101</v>
      </c>
    </row>
    <row r="14" spans="1:17" ht="52.15" customHeight="1" x14ac:dyDescent="0.25">
      <c r="A14" s="1059">
        <v>1</v>
      </c>
      <c r="B14" s="996" t="s">
        <v>226</v>
      </c>
      <c r="C14" s="1061" t="s">
        <v>227</v>
      </c>
      <c r="D14" s="858" t="s">
        <v>57</v>
      </c>
      <c r="E14" s="615" t="s">
        <v>15</v>
      </c>
      <c r="F14" s="77">
        <v>1</v>
      </c>
      <c r="G14" s="77">
        <v>12</v>
      </c>
      <c r="H14" s="70">
        <v>12</v>
      </c>
      <c r="I14" s="70"/>
      <c r="J14" s="602" t="s">
        <v>16</v>
      </c>
      <c r="K14" s="602" t="s">
        <v>16</v>
      </c>
      <c r="L14" s="602" t="s">
        <v>17</v>
      </c>
      <c r="M14" s="907" t="s">
        <v>228</v>
      </c>
    </row>
    <row r="15" spans="1:17" ht="33" customHeight="1" thickBot="1" x14ac:dyDescent="0.3">
      <c r="A15" s="1060"/>
      <c r="B15" s="997"/>
      <c r="C15" s="1062"/>
      <c r="D15" s="859" t="s">
        <v>117</v>
      </c>
      <c r="E15" s="603" t="s">
        <v>28</v>
      </c>
      <c r="F15" s="629">
        <v>1</v>
      </c>
      <c r="G15" s="629">
        <v>18</v>
      </c>
      <c r="H15" s="672">
        <v>18</v>
      </c>
      <c r="I15" s="672"/>
      <c r="J15" s="607" t="s">
        <v>16</v>
      </c>
      <c r="K15" s="607" t="s">
        <v>16</v>
      </c>
      <c r="L15" s="607" t="s">
        <v>17</v>
      </c>
      <c r="M15" s="929" t="s">
        <v>229</v>
      </c>
    </row>
    <row r="16" spans="1:17" ht="45" x14ac:dyDescent="0.25">
      <c r="A16" s="458">
        <v>2</v>
      </c>
      <c r="B16" s="459" t="s">
        <v>230</v>
      </c>
      <c r="C16" s="371" t="s">
        <v>231</v>
      </c>
      <c r="D16" s="460" t="s">
        <v>232</v>
      </c>
      <c r="E16" s="748" t="s">
        <v>15</v>
      </c>
      <c r="F16" s="79">
        <v>1</v>
      </c>
      <c r="G16" s="79">
        <v>15</v>
      </c>
      <c r="H16" s="57">
        <v>15</v>
      </c>
      <c r="I16" s="762"/>
      <c r="J16" s="743" t="s">
        <v>16</v>
      </c>
      <c r="K16" s="743" t="s">
        <v>17</v>
      </c>
      <c r="L16" s="743" t="s">
        <v>17</v>
      </c>
      <c r="M16" s="378" t="s">
        <v>233</v>
      </c>
    </row>
    <row r="17" spans="1:13" ht="42" customHeight="1" thickBot="1" x14ac:dyDescent="0.3">
      <c r="A17" s="431">
        <v>3</v>
      </c>
      <c r="B17" s="432" t="s">
        <v>234</v>
      </c>
      <c r="C17" s="570" t="s">
        <v>235</v>
      </c>
      <c r="D17" s="434" t="s">
        <v>72</v>
      </c>
      <c r="E17" s="454" t="s">
        <v>15</v>
      </c>
      <c r="F17" s="486">
        <v>1</v>
      </c>
      <c r="G17" s="486">
        <v>15</v>
      </c>
      <c r="H17" s="670">
        <v>15</v>
      </c>
      <c r="I17" s="670"/>
      <c r="J17" s="401" t="s">
        <v>16</v>
      </c>
      <c r="K17" s="401" t="s">
        <v>17</v>
      </c>
      <c r="L17" s="401" t="s">
        <v>17</v>
      </c>
      <c r="M17" s="763" t="s">
        <v>236</v>
      </c>
    </row>
  </sheetData>
  <customSheetViews>
    <customSheetView guid="{FDD09C80-D3E9-497D-9264-AC400AE697B6}">
      <selection activeCell="J4" sqref="J4:L4"/>
      <pageMargins left="0" right="0" top="0" bottom="0" header="0" footer="0"/>
      <pageSetup paperSize="9" orientation="landscape" r:id="rId1"/>
    </customSheetView>
  </customSheetViews>
  <mergeCells count="3">
    <mergeCell ref="A14:A15"/>
    <mergeCell ref="B14:B15"/>
    <mergeCell ref="C14:C15"/>
  </mergeCells>
  <pageMargins left="0.23622047244094491" right="0.23622047244094491" top="0.74803149606299213" bottom="0.74803149606299213" header="0.31496062992125984" footer="0.31496062992125984"/>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8" workbookViewId="0">
      <selection activeCell="M31" sqref="M31"/>
    </sheetView>
  </sheetViews>
  <sheetFormatPr defaultRowHeight="15" x14ac:dyDescent="0.25"/>
  <cols>
    <col min="1" max="1" width="3.28515625" style="14" customWidth="1"/>
    <col min="2" max="2" width="13.7109375" style="14" customWidth="1"/>
    <col min="3" max="3" width="26.7109375" customWidth="1"/>
    <col min="4" max="4" width="21.7109375" style="19" customWidth="1"/>
    <col min="5" max="5" width="6.7109375" style="278" customWidth="1"/>
    <col min="6" max="6" width="4.28515625" hidden="1" customWidth="1"/>
    <col min="7" max="7" width="7.7109375" style="14" hidden="1" customWidth="1"/>
    <col min="8" max="8" width="9.42578125" hidden="1" customWidth="1"/>
    <col min="9" max="9" width="8.7109375" hidden="1" customWidth="1"/>
    <col min="10" max="10" width="8" customWidth="1"/>
    <col min="11" max="11" width="8.28515625" customWidth="1"/>
    <col min="12" max="12" width="10.5703125" customWidth="1"/>
    <col min="13" max="13" width="92" customWidth="1"/>
  </cols>
  <sheetData>
    <row r="1" spans="1:13" ht="18.75" x14ac:dyDescent="0.25">
      <c r="C1" s="9" t="s">
        <v>237</v>
      </c>
      <c r="E1" s="280"/>
      <c r="F1" s="94"/>
      <c r="G1" s="95"/>
      <c r="H1" s="94"/>
      <c r="I1" s="94"/>
    </row>
    <row r="2" spans="1:13" s="42" customFormat="1" ht="18.75" x14ac:dyDescent="0.25">
      <c r="A2" s="38" t="s">
        <v>1</v>
      </c>
      <c r="B2" s="39"/>
      <c r="C2" s="40"/>
      <c r="D2" s="41"/>
      <c r="E2" s="280"/>
      <c r="G2" s="39"/>
    </row>
    <row r="3" spans="1:13" s="42" customFormat="1" ht="16.5" thickBot="1" x14ac:dyDescent="0.3">
      <c r="A3" s="47" t="s">
        <v>238</v>
      </c>
      <c r="B3" s="39"/>
      <c r="C3" s="40"/>
      <c r="D3" s="41"/>
      <c r="E3" s="280"/>
      <c r="G3" s="39"/>
    </row>
    <row r="4" spans="1:13" ht="79.5" thickBot="1" x14ac:dyDescent="0.3">
      <c r="A4" s="616" t="s">
        <v>3</v>
      </c>
      <c r="B4" s="708" t="s">
        <v>4</v>
      </c>
      <c r="C4" s="617" t="s">
        <v>5</v>
      </c>
      <c r="D4" s="618" t="s">
        <v>6</v>
      </c>
      <c r="E4" s="515" t="s">
        <v>7</v>
      </c>
      <c r="F4" s="72" t="s">
        <v>127</v>
      </c>
      <c r="G4" s="661" t="s">
        <v>215</v>
      </c>
      <c r="H4" s="661" t="s">
        <v>216</v>
      </c>
      <c r="I4" s="709" t="s">
        <v>217</v>
      </c>
      <c r="J4" s="516" t="s">
        <v>8</v>
      </c>
      <c r="K4" s="619" t="s">
        <v>9</v>
      </c>
      <c r="L4" s="496" t="s">
        <v>10</v>
      </c>
      <c r="M4" s="657" t="s">
        <v>11</v>
      </c>
    </row>
    <row r="5" spans="1:13" ht="45" hidden="1" x14ac:dyDescent="0.25">
      <c r="A5" s="883">
        <v>1</v>
      </c>
      <c r="B5" s="884" t="s">
        <v>239</v>
      </c>
      <c r="C5" s="885" t="s">
        <v>240</v>
      </c>
      <c r="D5" s="886" t="s">
        <v>241</v>
      </c>
      <c r="E5" s="563" t="s">
        <v>15</v>
      </c>
      <c r="F5" s="79">
        <v>1</v>
      </c>
      <c r="G5" s="79">
        <v>20</v>
      </c>
      <c r="H5" s="309" t="s">
        <v>242</v>
      </c>
      <c r="I5" s="357"/>
      <c r="J5" s="25"/>
      <c r="K5" s="25"/>
      <c r="L5" s="25"/>
      <c r="M5" s="177" t="s">
        <v>243</v>
      </c>
    </row>
    <row r="6" spans="1:13" ht="57" customHeight="1" x14ac:dyDescent="0.25">
      <c r="A6" s="1022">
        <v>2</v>
      </c>
      <c r="B6" s="988" t="s">
        <v>244</v>
      </c>
      <c r="C6" s="1066" t="s">
        <v>245</v>
      </c>
      <c r="D6" s="1024" t="s">
        <v>27</v>
      </c>
      <c r="E6" s="674" t="s">
        <v>15</v>
      </c>
      <c r="F6" s="77">
        <v>1</v>
      </c>
      <c r="G6" s="662">
        <v>9</v>
      </c>
      <c r="H6" s="70">
        <v>9</v>
      </c>
      <c r="I6" s="663"/>
      <c r="J6" s="602" t="s">
        <v>16</v>
      </c>
      <c r="K6" s="602" t="s">
        <v>17</v>
      </c>
      <c r="L6" s="602" t="s">
        <v>17</v>
      </c>
      <c r="M6" s="694" t="s">
        <v>246</v>
      </c>
    </row>
    <row r="7" spans="1:13" ht="19.149999999999999" customHeight="1" x14ac:dyDescent="0.25">
      <c r="A7" s="1063"/>
      <c r="B7" s="1065"/>
      <c r="C7" s="1067"/>
      <c r="D7" s="1069"/>
      <c r="E7" s="584" t="s">
        <v>28</v>
      </c>
      <c r="F7" s="81">
        <v>1</v>
      </c>
      <c r="G7" s="60">
        <v>9</v>
      </c>
      <c r="H7" s="59">
        <v>9</v>
      </c>
      <c r="I7" s="356"/>
      <c r="J7" s="881" t="s">
        <v>16</v>
      </c>
      <c r="K7" s="881" t="s">
        <v>17</v>
      </c>
      <c r="L7" s="881" t="s">
        <v>17</v>
      </c>
      <c r="M7" s="680" t="s">
        <v>247</v>
      </c>
    </row>
    <row r="8" spans="1:13" ht="57" customHeight="1" thickBot="1" x14ac:dyDescent="0.3">
      <c r="A8" s="1064"/>
      <c r="B8" s="989"/>
      <c r="C8" s="1068"/>
      <c r="D8" s="1070"/>
      <c r="E8" s="675" t="s">
        <v>22</v>
      </c>
      <c r="F8" s="664">
        <v>1</v>
      </c>
      <c r="G8" s="665">
        <v>27</v>
      </c>
      <c r="H8" s="666">
        <v>27</v>
      </c>
      <c r="I8" s="667"/>
      <c r="J8" s="607" t="s">
        <v>16</v>
      </c>
      <c r="K8" s="607" t="s">
        <v>17</v>
      </c>
      <c r="L8" s="607" t="s">
        <v>17</v>
      </c>
      <c r="M8" s="926" t="s">
        <v>248</v>
      </c>
    </row>
    <row r="9" spans="1:13" hidden="1" x14ac:dyDescent="0.25">
      <c r="A9" s="883">
        <v>3</v>
      </c>
      <c r="B9" s="884" t="s">
        <v>249</v>
      </c>
      <c r="C9" s="885" t="s">
        <v>250</v>
      </c>
      <c r="D9" s="886" t="s">
        <v>251</v>
      </c>
      <c r="E9" s="563" t="s">
        <v>40</v>
      </c>
      <c r="F9" s="79">
        <v>1</v>
      </c>
      <c r="G9" s="79">
        <v>120</v>
      </c>
      <c r="H9" s="57"/>
      <c r="I9" s="357"/>
      <c r="J9" s="828"/>
      <c r="K9" s="828"/>
      <c r="L9" s="828"/>
      <c r="M9" s="933" t="s">
        <v>243</v>
      </c>
    </row>
    <row r="10" spans="1:13" ht="30" customHeight="1" thickBot="1" x14ac:dyDescent="0.3">
      <c r="A10" s="428">
        <v>4</v>
      </c>
      <c r="B10" s="668" t="s">
        <v>252</v>
      </c>
      <c r="C10" s="669" t="s">
        <v>253</v>
      </c>
      <c r="D10" s="427" t="s">
        <v>254</v>
      </c>
      <c r="E10" s="440" t="s">
        <v>15</v>
      </c>
      <c r="F10" s="486">
        <v>1</v>
      </c>
      <c r="G10" s="485">
        <v>15</v>
      </c>
      <c r="H10" s="670">
        <v>15</v>
      </c>
      <c r="I10" s="488"/>
      <c r="J10" s="401" t="s">
        <v>16</v>
      </c>
      <c r="K10" s="401" t="s">
        <v>16</v>
      </c>
      <c r="L10" s="401" t="s">
        <v>16</v>
      </c>
      <c r="M10" s="571" t="s">
        <v>255</v>
      </c>
    </row>
    <row r="11" spans="1:13" ht="46.15" customHeight="1" x14ac:dyDescent="0.25">
      <c r="A11" s="1071">
        <v>5</v>
      </c>
      <c r="B11" s="1073" t="s">
        <v>256</v>
      </c>
      <c r="C11" s="1075" t="s">
        <v>257</v>
      </c>
      <c r="D11" s="978" t="s">
        <v>258</v>
      </c>
      <c r="E11" s="679" t="s">
        <v>22</v>
      </c>
      <c r="F11" s="77">
        <v>1</v>
      </c>
      <c r="G11" s="662">
        <v>40</v>
      </c>
      <c r="H11" s="70">
        <v>40</v>
      </c>
      <c r="I11" s="663"/>
      <c r="J11" s="602" t="s">
        <v>16</v>
      </c>
      <c r="K11" s="602" t="s">
        <v>16</v>
      </c>
      <c r="L11" s="602" t="s">
        <v>17</v>
      </c>
      <c r="M11" s="927" t="s">
        <v>259</v>
      </c>
    </row>
    <row r="12" spans="1:13" ht="19.149999999999999" customHeight="1" thickBot="1" x14ac:dyDescent="0.3">
      <c r="A12" s="1072"/>
      <c r="B12" s="1074"/>
      <c r="C12" s="1076"/>
      <c r="D12" s="979"/>
      <c r="E12" s="676" t="s">
        <v>44</v>
      </c>
      <c r="F12" s="629">
        <v>1</v>
      </c>
      <c r="G12" s="671">
        <v>10</v>
      </c>
      <c r="H12" s="672">
        <v>10</v>
      </c>
      <c r="I12" s="673"/>
      <c r="J12" s="607" t="s">
        <v>16</v>
      </c>
      <c r="K12" s="607" t="s">
        <v>16</v>
      </c>
      <c r="L12" s="607" t="s">
        <v>17</v>
      </c>
      <c r="M12" s="934" t="s">
        <v>260</v>
      </c>
    </row>
    <row r="13" spans="1:13" x14ac:dyDescent="0.25">
      <c r="A13" s="6"/>
      <c r="B13" s="6"/>
      <c r="C13" s="5"/>
      <c r="D13" s="27"/>
      <c r="E13" s="677"/>
      <c r="F13" s="14"/>
      <c r="G13" s="6"/>
    </row>
    <row r="14" spans="1:13" s="42" customFormat="1" ht="18.75" x14ac:dyDescent="0.25">
      <c r="A14" s="38" t="s">
        <v>261</v>
      </c>
      <c r="B14" s="39"/>
      <c r="C14" s="40"/>
      <c r="D14" s="41"/>
      <c r="E14" s="278"/>
      <c r="F14" s="14"/>
      <c r="G14" s="14"/>
    </row>
    <row r="15" spans="1:13" ht="45" hidden="1" x14ac:dyDescent="0.25">
      <c r="A15" s="866">
        <v>1</v>
      </c>
      <c r="B15" s="875" t="s">
        <v>262</v>
      </c>
      <c r="C15" s="4" t="s">
        <v>263</v>
      </c>
      <c r="D15" s="20" t="s">
        <v>251</v>
      </c>
      <c r="E15" s="592" t="s">
        <v>40</v>
      </c>
      <c r="F15" s="79">
        <v>1</v>
      </c>
      <c r="G15" s="56">
        <v>270</v>
      </c>
      <c r="H15" s="57"/>
      <c r="I15" s="357"/>
      <c r="J15" s="25"/>
      <c r="K15" s="25"/>
      <c r="L15" s="25"/>
      <c r="M15" s="177" t="s">
        <v>243</v>
      </c>
    </row>
    <row r="16" spans="1:13" ht="60" hidden="1" customHeight="1" x14ac:dyDescent="0.25">
      <c r="A16" s="1079">
        <v>2</v>
      </c>
      <c r="B16" s="1081" t="s">
        <v>264</v>
      </c>
      <c r="C16" s="1083" t="s">
        <v>265</v>
      </c>
      <c r="D16" s="358" t="s">
        <v>266</v>
      </c>
      <c r="E16" s="389" t="s">
        <v>28</v>
      </c>
      <c r="F16" s="359">
        <v>1</v>
      </c>
      <c r="G16" s="187">
        <v>30</v>
      </c>
      <c r="H16" s="188">
        <v>30</v>
      </c>
      <c r="I16" s="360"/>
      <c r="J16" s="201"/>
      <c r="K16" s="201"/>
      <c r="L16" s="201"/>
      <c r="M16" s="202" t="s">
        <v>243</v>
      </c>
    </row>
    <row r="17" spans="1:13" ht="15.75" hidden="1" thickBot="1" x14ac:dyDescent="0.3">
      <c r="A17" s="1080"/>
      <c r="B17" s="1082"/>
      <c r="C17" s="1084"/>
      <c r="D17" s="361" t="s">
        <v>267</v>
      </c>
      <c r="E17" s="421"/>
      <c r="F17" s="362"/>
      <c r="G17" s="313"/>
      <c r="H17" s="314"/>
      <c r="I17" s="363"/>
      <c r="J17" s="204"/>
      <c r="K17" s="204"/>
      <c r="L17" s="204"/>
      <c r="M17" s="205" t="s">
        <v>243</v>
      </c>
    </row>
    <row r="18" spans="1:13" s="273" customFormat="1" ht="16.5" thickBot="1" x14ac:dyDescent="0.3">
      <c r="A18" s="1077" t="s">
        <v>268</v>
      </c>
      <c r="B18" s="1078"/>
      <c r="C18" s="1078"/>
      <c r="D18" s="1078"/>
      <c r="E18" s="1078"/>
      <c r="F18" s="1078"/>
      <c r="G18" s="1078"/>
      <c r="H18" s="1078"/>
      <c r="I18" s="1078"/>
      <c r="J18" s="1078"/>
      <c r="K18" s="1078"/>
      <c r="L18" s="1078"/>
      <c r="M18" s="1078"/>
    </row>
    <row r="19" spans="1:13" ht="79.5" thickBot="1" x14ac:dyDescent="0.3">
      <c r="A19" s="710" t="s">
        <v>3</v>
      </c>
      <c r="B19" s="711" t="s">
        <v>4</v>
      </c>
      <c r="C19" s="712" t="s">
        <v>5</v>
      </c>
      <c r="D19" s="713" t="s">
        <v>6</v>
      </c>
      <c r="E19" s="706" t="s">
        <v>7</v>
      </c>
      <c r="F19" s="364" t="s">
        <v>127</v>
      </c>
      <c r="G19" s="364" t="s">
        <v>215</v>
      </c>
      <c r="H19" s="324" t="s">
        <v>216</v>
      </c>
      <c r="I19" s="705" t="s">
        <v>217</v>
      </c>
      <c r="J19" s="707" t="s">
        <v>8</v>
      </c>
      <c r="K19" s="706" t="s">
        <v>9</v>
      </c>
      <c r="L19" s="325" t="s">
        <v>10</v>
      </c>
      <c r="M19" s="326" t="s">
        <v>11</v>
      </c>
    </row>
    <row r="20" spans="1:13" ht="30" hidden="1" customHeight="1" x14ac:dyDescent="0.25">
      <c r="A20" s="1056">
        <v>1</v>
      </c>
      <c r="B20" s="1057" t="s">
        <v>269</v>
      </c>
      <c r="C20" s="1086" t="s">
        <v>270</v>
      </c>
      <c r="D20" s="1087" t="s">
        <v>271</v>
      </c>
      <c r="E20" s="560" t="s">
        <v>15</v>
      </c>
      <c r="F20" s="92">
        <v>1</v>
      </c>
      <c r="G20" s="187">
        <v>5</v>
      </c>
      <c r="H20" s="188">
        <v>5</v>
      </c>
      <c r="I20" s="188"/>
      <c r="J20" s="201"/>
      <c r="K20" s="201"/>
      <c r="L20" s="201"/>
      <c r="M20" s="297" t="s">
        <v>243</v>
      </c>
    </row>
    <row r="21" spans="1:13" hidden="1" x14ac:dyDescent="0.25">
      <c r="A21" s="1085"/>
      <c r="B21" s="1088"/>
      <c r="C21" s="1067"/>
      <c r="D21" s="1069"/>
      <c r="E21" s="601" t="s">
        <v>22</v>
      </c>
      <c r="F21" s="81">
        <v>1</v>
      </c>
      <c r="G21" s="60">
        <v>25</v>
      </c>
      <c r="H21" s="59">
        <v>25</v>
      </c>
      <c r="I21" s="59"/>
      <c r="J21" s="90"/>
      <c r="K21" s="90"/>
      <c r="L21" s="90"/>
      <c r="M21" s="298"/>
    </row>
    <row r="22" spans="1:13" ht="30" hidden="1" customHeight="1" x14ac:dyDescent="0.25">
      <c r="A22" s="1056">
        <v>2</v>
      </c>
      <c r="B22" s="1057" t="s">
        <v>272</v>
      </c>
      <c r="C22" s="1089" t="s">
        <v>273</v>
      </c>
      <c r="D22" s="1087" t="s">
        <v>274</v>
      </c>
      <c r="E22" s="560" t="s">
        <v>15</v>
      </c>
      <c r="F22" s="92">
        <v>1</v>
      </c>
      <c r="G22" s="187">
        <v>20</v>
      </c>
      <c r="H22" s="188">
        <v>20</v>
      </c>
      <c r="I22" s="188"/>
      <c r="J22" s="201"/>
      <c r="K22" s="201"/>
      <c r="L22" s="201"/>
      <c r="M22" s="297" t="s">
        <v>243</v>
      </c>
    </row>
    <row r="23" spans="1:13" hidden="1" x14ac:dyDescent="0.25">
      <c r="A23" s="1085"/>
      <c r="B23" s="1088"/>
      <c r="C23" s="1090"/>
      <c r="D23" s="1069"/>
      <c r="E23" s="601" t="s">
        <v>28</v>
      </c>
      <c r="F23" s="81">
        <v>1</v>
      </c>
      <c r="G23" s="60">
        <v>12</v>
      </c>
      <c r="H23" s="59">
        <v>12</v>
      </c>
      <c r="I23" s="59"/>
      <c r="J23" s="90"/>
      <c r="K23" s="90"/>
      <c r="L23" s="90"/>
      <c r="M23" s="298"/>
    </row>
    <row r="24" spans="1:13" ht="46.5" customHeight="1" thickBot="1" x14ac:dyDescent="0.3">
      <c r="A24" s="306">
        <v>1</v>
      </c>
      <c r="B24" s="307" t="s">
        <v>275</v>
      </c>
      <c r="C24" s="340" t="s">
        <v>276</v>
      </c>
      <c r="D24" s="336" t="s">
        <v>277</v>
      </c>
      <c r="E24" s="678" t="s">
        <v>22</v>
      </c>
      <c r="F24" s="310">
        <v>1</v>
      </c>
      <c r="G24" s="311">
        <v>36</v>
      </c>
      <c r="H24" s="312">
        <v>18</v>
      </c>
      <c r="I24" s="315">
        <v>18</v>
      </c>
      <c r="J24" s="308" t="s">
        <v>16</v>
      </c>
      <c r="K24" s="308" t="s">
        <v>17</v>
      </c>
      <c r="L24" s="697" t="s">
        <v>17</v>
      </c>
      <c r="M24" s="681" t="s">
        <v>278</v>
      </c>
    </row>
    <row r="25" spans="1:13" ht="30" hidden="1" x14ac:dyDescent="0.25">
      <c r="A25" s="849">
        <v>5</v>
      </c>
      <c r="B25" s="850" t="s">
        <v>279</v>
      </c>
      <c r="C25" s="870" t="s">
        <v>280</v>
      </c>
      <c r="D25" s="871" t="s">
        <v>281</v>
      </c>
      <c r="E25" s="560" t="s">
        <v>28</v>
      </c>
      <c r="F25" s="92">
        <v>1</v>
      </c>
      <c r="G25" s="187">
        <v>15</v>
      </c>
      <c r="H25" s="188">
        <v>15</v>
      </c>
      <c r="I25" s="188"/>
      <c r="J25" s="890"/>
      <c r="K25" s="890"/>
      <c r="L25" s="890"/>
      <c r="M25" s="930" t="s">
        <v>243</v>
      </c>
    </row>
    <row r="26" spans="1:13" ht="30" customHeight="1" x14ac:dyDescent="0.25">
      <c r="A26" s="990">
        <v>2</v>
      </c>
      <c r="B26" s="1049" t="s">
        <v>282</v>
      </c>
      <c r="C26" s="1092" t="s">
        <v>283</v>
      </c>
      <c r="D26" s="1024" t="s">
        <v>284</v>
      </c>
      <c r="E26" s="613" t="s">
        <v>28</v>
      </c>
      <c r="F26" s="77">
        <v>1</v>
      </c>
      <c r="G26" s="662">
        <v>20</v>
      </c>
      <c r="H26" s="70">
        <v>20</v>
      </c>
      <c r="I26" s="70"/>
      <c r="J26" s="602" t="s">
        <v>16</v>
      </c>
      <c r="K26" s="602" t="s">
        <v>17</v>
      </c>
      <c r="L26" s="602" t="s">
        <v>17</v>
      </c>
      <c r="M26" s="694" t="s">
        <v>285</v>
      </c>
    </row>
    <row r="27" spans="1:13" ht="30" customHeight="1" thickBot="1" x14ac:dyDescent="0.3">
      <c r="A27" s="991"/>
      <c r="B27" s="1091"/>
      <c r="C27" s="1093"/>
      <c r="D27" s="1070"/>
      <c r="E27" s="682" t="s">
        <v>22</v>
      </c>
      <c r="F27" s="629">
        <v>1</v>
      </c>
      <c r="G27" s="671">
        <v>28</v>
      </c>
      <c r="H27" s="672">
        <v>28</v>
      </c>
      <c r="I27" s="672"/>
      <c r="J27" s="607" t="s">
        <v>16</v>
      </c>
      <c r="K27" s="607" t="s">
        <v>17</v>
      </c>
      <c r="L27" s="607" t="s">
        <v>17</v>
      </c>
      <c r="M27" s="926" t="s">
        <v>285</v>
      </c>
    </row>
    <row r="28" spans="1:13" ht="19.149999999999999" customHeight="1" x14ac:dyDescent="0.25">
      <c r="A28" s="990">
        <v>3</v>
      </c>
      <c r="B28" s="1049" t="s">
        <v>286</v>
      </c>
      <c r="C28" s="1092" t="s">
        <v>287</v>
      </c>
      <c r="D28" s="1024" t="s">
        <v>232</v>
      </c>
      <c r="E28" s="683" t="s">
        <v>15</v>
      </c>
      <c r="F28" s="77">
        <v>1</v>
      </c>
      <c r="G28" s="662">
        <v>15</v>
      </c>
      <c r="H28" s="70">
        <v>15</v>
      </c>
      <c r="I28" s="684"/>
      <c r="J28" s="698" t="s">
        <v>16</v>
      </c>
      <c r="K28" s="698" t="s">
        <v>17</v>
      </c>
      <c r="L28" s="699" t="s">
        <v>16</v>
      </c>
      <c r="M28" s="694" t="s">
        <v>288</v>
      </c>
    </row>
    <row r="29" spans="1:13" ht="30" customHeight="1" thickBot="1" x14ac:dyDescent="0.3">
      <c r="A29" s="991"/>
      <c r="B29" s="1091"/>
      <c r="C29" s="1093"/>
      <c r="D29" s="1070"/>
      <c r="E29" s="685" t="s">
        <v>22</v>
      </c>
      <c r="F29" s="629">
        <v>1</v>
      </c>
      <c r="G29" s="671">
        <v>15</v>
      </c>
      <c r="H29" s="695">
        <v>0</v>
      </c>
      <c r="I29" s="696">
        <v>15</v>
      </c>
      <c r="J29" s="607" t="s">
        <v>16</v>
      </c>
      <c r="K29" s="607" t="s">
        <v>17</v>
      </c>
      <c r="L29" s="700" t="s">
        <v>16</v>
      </c>
      <c r="M29" s="958" t="s">
        <v>289</v>
      </c>
    </row>
    <row r="30" spans="1:13" ht="30" x14ac:dyDescent="0.25">
      <c r="A30" s="403">
        <v>4</v>
      </c>
      <c r="B30" s="483" t="s">
        <v>290</v>
      </c>
      <c r="C30" s="547" t="s">
        <v>291</v>
      </c>
      <c r="D30" s="427" t="s">
        <v>292</v>
      </c>
      <c r="E30" s="436" t="s">
        <v>15</v>
      </c>
      <c r="F30" s="486">
        <v>1</v>
      </c>
      <c r="G30" s="485">
        <v>30</v>
      </c>
      <c r="H30" s="670">
        <v>30</v>
      </c>
      <c r="I30" s="670">
        <v>0</v>
      </c>
      <c r="J30" s="401" t="s">
        <v>16</v>
      </c>
      <c r="K30" s="401" t="s">
        <v>17</v>
      </c>
      <c r="L30" s="401" t="s">
        <v>17</v>
      </c>
      <c r="M30" s="571" t="s">
        <v>293</v>
      </c>
    </row>
    <row r="31" spans="1:13" ht="46.5" customHeight="1" x14ac:dyDescent="0.25">
      <c r="A31" s="990">
        <v>5</v>
      </c>
      <c r="B31" s="1049" t="s">
        <v>294</v>
      </c>
      <c r="C31" s="1092" t="s">
        <v>295</v>
      </c>
      <c r="D31" s="1024" t="s">
        <v>86</v>
      </c>
      <c r="E31" s="686" t="s">
        <v>15</v>
      </c>
      <c r="F31" s="687">
        <v>1</v>
      </c>
      <c r="G31" s="688">
        <v>15</v>
      </c>
      <c r="H31" s="689">
        <v>15</v>
      </c>
      <c r="I31" s="689"/>
      <c r="J31" s="701" t="s">
        <v>16</v>
      </c>
      <c r="K31" s="701" t="s">
        <v>16</v>
      </c>
      <c r="L31" s="702" t="s">
        <v>17</v>
      </c>
      <c r="M31" s="931" t="s">
        <v>296</v>
      </c>
    </row>
    <row r="32" spans="1:13" ht="77.25" customHeight="1" thickBot="1" x14ac:dyDescent="0.3">
      <c r="A32" s="991"/>
      <c r="B32" s="1091"/>
      <c r="C32" s="1093"/>
      <c r="D32" s="1070"/>
      <c r="E32" s="690" t="s">
        <v>22</v>
      </c>
      <c r="F32" s="691">
        <v>1</v>
      </c>
      <c r="G32" s="692">
        <v>30</v>
      </c>
      <c r="H32" s="693">
        <v>30</v>
      </c>
      <c r="I32" s="693">
        <v>0</v>
      </c>
      <c r="J32" s="703" t="s">
        <v>16</v>
      </c>
      <c r="K32" s="703" t="s">
        <v>16</v>
      </c>
      <c r="L32" s="704" t="s">
        <v>17</v>
      </c>
      <c r="M32" s="932" t="s">
        <v>297</v>
      </c>
    </row>
    <row r="33" spans="1:13" ht="15.75" hidden="1" thickBot="1" x14ac:dyDescent="0.3">
      <c r="A33" s="1085">
        <v>11</v>
      </c>
      <c r="B33" s="1088" t="s">
        <v>298</v>
      </c>
      <c r="C33" s="1090" t="s">
        <v>299</v>
      </c>
      <c r="D33" s="1069" t="s">
        <v>281</v>
      </c>
      <c r="E33" s="601" t="s">
        <v>44</v>
      </c>
      <c r="F33" s="79">
        <v>1</v>
      </c>
      <c r="G33" s="56">
        <v>30</v>
      </c>
      <c r="H33" s="57">
        <v>30</v>
      </c>
      <c r="I33" s="57"/>
      <c r="J33" s="471"/>
      <c r="K33" s="471"/>
      <c r="L33" s="471"/>
      <c r="M33" s="599" t="s">
        <v>243</v>
      </c>
    </row>
    <row r="34" spans="1:13" ht="15.75" hidden="1" thickBot="1" x14ac:dyDescent="0.3">
      <c r="A34" s="1085"/>
      <c r="B34" s="1088"/>
      <c r="C34" s="1090"/>
      <c r="D34" s="1069"/>
      <c r="E34" s="592" t="s">
        <v>44</v>
      </c>
      <c r="F34" s="79">
        <v>2</v>
      </c>
      <c r="G34" s="56">
        <v>30</v>
      </c>
      <c r="H34" s="57">
        <v>30</v>
      </c>
      <c r="I34" s="57">
        <v>0</v>
      </c>
      <c r="J34" s="882"/>
      <c r="K34" s="882"/>
      <c r="L34" s="882"/>
      <c r="M34" s="298"/>
    </row>
    <row r="35" spans="1:13" ht="45.75" hidden="1" thickBot="1" x14ac:dyDescent="0.3">
      <c r="A35" s="847">
        <v>12</v>
      </c>
      <c r="B35" s="848" t="s">
        <v>300</v>
      </c>
      <c r="C35" s="873" t="s">
        <v>301</v>
      </c>
      <c r="D35" s="365" t="s">
        <v>302</v>
      </c>
      <c r="E35" s="560" t="s">
        <v>15</v>
      </c>
      <c r="F35" s="92">
        <v>1</v>
      </c>
      <c r="G35" s="187">
        <v>20</v>
      </c>
      <c r="H35" s="188">
        <v>20</v>
      </c>
      <c r="I35" s="188"/>
      <c r="J35" s="743"/>
      <c r="K35" s="743"/>
      <c r="L35" s="743"/>
      <c r="M35" s="327" t="s">
        <v>243</v>
      </c>
    </row>
  </sheetData>
  <customSheetViews>
    <customSheetView guid="{FDD09C80-D3E9-497D-9264-AC400AE697B6}" topLeftCell="A22">
      <selection activeCell="J4" sqref="J4:L4"/>
      <rowBreaks count="1" manualBreakCount="1">
        <brk id="17" max="16383" man="1"/>
      </rowBreaks>
      <pageMargins left="0" right="0" top="0" bottom="0" header="0" footer="0"/>
      <pageSetup paperSize="9" orientation="landscape" r:id="rId1"/>
    </customSheetView>
  </customSheetViews>
  <mergeCells count="36">
    <mergeCell ref="A33:A34"/>
    <mergeCell ref="B33:B34"/>
    <mergeCell ref="C33:C34"/>
    <mergeCell ref="D33:D34"/>
    <mergeCell ref="D28:D29"/>
    <mergeCell ref="A28:A29"/>
    <mergeCell ref="B28:B29"/>
    <mergeCell ref="C28:C29"/>
    <mergeCell ref="A31:A32"/>
    <mergeCell ref="B31:B32"/>
    <mergeCell ref="C31:C32"/>
    <mergeCell ref="D31:D32"/>
    <mergeCell ref="B22:B23"/>
    <mergeCell ref="C22:C23"/>
    <mergeCell ref="D22:D23"/>
    <mergeCell ref="A26:A27"/>
    <mergeCell ref="B26:B27"/>
    <mergeCell ref="C26:C27"/>
    <mergeCell ref="D26:D27"/>
    <mergeCell ref="A22:A23"/>
    <mergeCell ref="A18:M18"/>
    <mergeCell ref="A16:A17"/>
    <mergeCell ref="B16:B17"/>
    <mergeCell ref="C16:C17"/>
    <mergeCell ref="A20:A21"/>
    <mergeCell ref="C20:C21"/>
    <mergeCell ref="D20:D21"/>
    <mergeCell ref="B20:B21"/>
    <mergeCell ref="A6:A8"/>
    <mergeCell ref="B6:B8"/>
    <mergeCell ref="C6:C8"/>
    <mergeCell ref="D6:D8"/>
    <mergeCell ref="A11:A12"/>
    <mergeCell ref="B11:B12"/>
    <mergeCell ref="C11:C12"/>
    <mergeCell ref="D11:D12"/>
  </mergeCells>
  <pageMargins left="0.23622047244094491" right="0.23622047244094491" top="0.74803149606299213" bottom="0.74803149606299213" header="0.31496062992125984" footer="0.31496062992125984"/>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I5"/>
    </sheetView>
  </sheetViews>
  <sheetFormatPr defaultRowHeight="15" x14ac:dyDescent="0.25"/>
  <cols>
    <col min="1" max="1" width="5.7109375" style="14" customWidth="1"/>
    <col min="2" max="2" width="13.7109375" style="14" customWidth="1"/>
    <col min="3" max="3" width="26.7109375" customWidth="1"/>
    <col min="4" max="4" width="21.7109375" style="19" customWidth="1"/>
    <col min="5" max="5" width="6.7109375" style="14" customWidth="1"/>
    <col min="6" max="6" width="8.42578125" customWidth="1"/>
    <col min="7" max="7" width="7.7109375" style="14" customWidth="1"/>
    <col min="8" max="8" width="9.42578125" customWidth="1"/>
    <col min="9" max="9" width="91.7109375" customWidth="1"/>
  </cols>
  <sheetData>
    <row r="1" spans="1:9" ht="18.75" x14ac:dyDescent="0.3">
      <c r="C1" s="10" t="s">
        <v>303</v>
      </c>
      <c r="E1" s="93"/>
      <c r="F1" s="94"/>
      <c r="G1" s="95"/>
      <c r="H1" s="94"/>
      <c r="I1" s="94"/>
    </row>
    <row r="2" spans="1:9" s="42" customFormat="1" ht="18.75" x14ac:dyDescent="0.25">
      <c r="A2" s="38" t="s">
        <v>304</v>
      </c>
      <c r="C2" s="40"/>
      <c r="D2" s="41"/>
      <c r="E2" s="39"/>
      <c r="G2" s="39"/>
    </row>
    <row r="3" spans="1:9" s="42" customFormat="1" ht="16.5" thickBot="1" x14ac:dyDescent="0.3">
      <c r="A3" s="47" t="s">
        <v>2</v>
      </c>
      <c r="B3" s="39"/>
      <c r="C3" s="40"/>
      <c r="D3" s="41"/>
      <c r="E3" s="39"/>
      <c r="G3" s="39"/>
    </row>
    <row r="4" spans="1:9" ht="92.25" customHeight="1" thickBot="1" x14ac:dyDescent="0.3">
      <c r="A4" s="616" t="s">
        <v>3</v>
      </c>
      <c r="B4" s="714" t="s">
        <v>4</v>
      </c>
      <c r="C4" s="715" t="s">
        <v>5</v>
      </c>
      <c r="D4" s="716" t="s">
        <v>6</v>
      </c>
      <c r="E4" s="619" t="s">
        <v>7</v>
      </c>
      <c r="F4" s="619" t="s">
        <v>8</v>
      </c>
      <c r="G4" s="277" t="s">
        <v>9</v>
      </c>
      <c r="H4" s="277" t="s">
        <v>10</v>
      </c>
      <c r="I4" s="323" t="s">
        <v>11</v>
      </c>
    </row>
    <row r="5" spans="1:9" s="273" customFormat="1" ht="30" customHeight="1" thickBot="1" x14ac:dyDescent="0.3">
      <c r="A5" s="451">
        <v>3</v>
      </c>
      <c r="B5" s="450" t="s">
        <v>305</v>
      </c>
      <c r="C5" s="452" t="s">
        <v>306</v>
      </c>
      <c r="D5" s="453" t="s">
        <v>271</v>
      </c>
      <c r="E5" s="454" t="s">
        <v>15</v>
      </c>
      <c r="F5" s="455" t="s">
        <v>16</v>
      </c>
      <c r="G5" s="455" t="s">
        <v>16</v>
      </c>
      <c r="H5" s="455" t="s">
        <v>17</v>
      </c>
      <c r="I5" s="935" t="s">
        <v>307</v>
      </c>
    </row>
  </sheetData>
  <customSheetViews>
    <customSheetView guid="{FDD09C80-D3E9-497D-9264-AC400AE697B6}" topLeftCell="A11">
      <selection activeCell="B22" sqref="B22"/>
      <pageMargins left="0" right="0" top="0" bottom="0" header="0" footer="0"/>
      <pageSetup paperSize="9" orientation="landscape" r:id="rId1"/>
    </customSheetView>
  </customSheetViews>
  <pageMargins left="0.23622047244094491" right="0.23622047244094491" top="0.74803149606299213" bottom="0.74803149606299213" header="0.31496062992125984" footer="0.31496062992125984"/>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C9" sqref="C9"/>
    </sheetView>
  </sheetViews>
  <sheetFormatPr defaultRowHeight="15" x14ac:dyDescent="0.25"/>
  <cols>
    <col min="1" max="1" width="3.28515625" style="14" customWidth="1"/>
    <col min="2" max="2" width="13.7109375" style="14" customWidth="1"/>
    <col min="3" max="3" width="26.7109375" style="35" customWidth="1"/>
    <col min="4" max="4" width="21.7109375" style="19" customWidth="1"/>
    <col min="5" max="5" width="6.7109375" customWidth="1"/>
    <col min="6" max="6" width="10.42578125" customWidth="1"/>
    <col min="7" max="7" width="7.7109375" customWidth="1"/>
    <col min="8" max="8" width="9.42578125" customWidth="1"/>
    <col min="9" max="9" width="36.28515625" customWidth="1"/>
  </cols>
  <sheetData>
    <row r="1" spans="1:9" ht="18.75" x14ac:dyDescent="0.3">
      <c r="C1" s="34" t="s">
        <v>308</v>
      </c>
    </row>
    <row r="2" spans="1:9" s="42" customFormat="1" ht="18.75" x14ac:dyDescent="0.25">
      <c r="A2" s="38" t="s">
        <v>23</v>
      </c>
      <c r="B2" s="39"/>
      <c r="D2" s="41"/>
    </row>
    <row r="3" spans="1:9" s="42" customFormat="1" ht="19.5" thickBot="1" x14ac:dyDescent="0.3">
      <c r="A3" s="38" t="s">
        <v>2</v>
      </c>
      <c r="B3" s="39"/>
      <c r="D3" s="41"/>
    </row>
    <row r="4" spans="1:9" ht="84" customHeight="1" thickBot="1" x14ac:dyDescent="0.3">
      <c r="A4" s="274" t="s">
        <v>3</v>
      </c>
      <c r="B4" s="7" t="s">
        <v>4</v>
      </c>
      <c r="C4" s="8" t="s">
        <v>5</v>
      </c>
      <c r="D4" s="71" t="s">
        <v>6</v>
      </c>
      <c r="E4" s="328" t="s">
        <v>7</v>
      </c>
      <c r="F4" s="72" t="s">
        <v>8</v>
      </c>
      <c r="G4" s="277" t="s">
        <v>9</v>
      </c>
      <c r="H4" s="276" t="s">
        <v>10</v>
      </c>
      <c r="I4" s="275" t="s">
        <v>11</v>
      </c>
    </row>
  </sheetData>
  <customSheetViews>
    <customSheetView guid="{FDD09C80-D3E9-497D-9264-AC400AE697B6}">
      <selection activeCell="C15" sqref="C15"/>
      <pageMargins left="0" right="0" top="0" bottom="0" header="0" footer="0"/>
      <pageSetup paperSize="9" orientation="landscape" r:id="rId1"/>
    </customSheetView>
  </customSheetViews>
  <pageMargins left="0.25" right="0.25"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2" zoomScale="80" zoomScaleNormal="80" workbookViewId="0">
      <selection activeCell="I8" sqref="I8"/>
    </sheetView>
  </sheetViews>
  <sheetFormatPr defaultRowHeight="15" x14ac:dyDescent="0.25"/>
  <cols>
    <col min="1" max="1" width="3.28515625" style="14" customWidth="1"/>
    <col min="2" max="2" width="13.7109375" style="14" customWidth="1"/>
    <col min="3" max="3" width="26.7109375" customWidth="1"/>
    <col min="4" max="4" width="21.7109375" style="19" customWidth="1"/>
    <col min="5" max="5" width="6.7109375" style="278" customWidth="1"/>
    <col min="6" max="6" width="8.7109375" customWidth="1"/>
    <col min="7" max="7" width="7.7109375" style="14" customWidth="1"/>
    <col min="8" max="8" width="9.42578125" customWidth="1"/>
    <col min="9" max="9" width="99.28515625" customWidth="1"/>
  </cols>
  <sheetData>
    <row r="1" spans="1:9" ht="18.75" x14ac:dyDescent="0.25">
      <c r="C1" s="38" t="s">
        <v>309</v>
      </c>
      <c r="E1" s="280"/>
      <c r="F1" s="94"/>
      <c r="G1" s="95"/>
      <c r="H1" s="94"/>
      <c r="I1" s="94"/>
    </row>
    <row r="2" spans="1:9" s="42" customFormat="1" ht="18.75" x14ac:dyDescent="0.25">
      <c r="A2" s="38" t="s">
        <v>310</v>
      </c>
      <c r="B2" s="38"/>
      <c r="D2" s="41"/>
      <c r="E2" s="280"/>
      <c r="G2" s="39"/>
    </row>
    <row r="3" spans="1:9" s="42" customFormat="1" ht="19.5" thickBot="1" x14ac:dyDescent="0.3">
      <c r="A3" s="38" t="s">
        <v>311</v>
      </c>
      <c r="B3" s="38"/>
      <c r="D3" s="41"/>
      <c r="E3" s="280"/>
      <c r="G3" s="39"/>
    </row>
    <row r="4" spans="1:9" ht="75.75" customHeight="1" thickBot="1" x14ac:dyDescent="0.3">
      <c r="A4" s="274" t="s">
        <v>3</v>
      </c>
      <c r="B4" s="7" t="s">
        <v>4</v>
      </c>
      <c r="C4" s="8" t="s">
        <v>5</v>
      </c>
      <c r="D4" s="71" t="s">
        <v>6</v>
      </c>
      <c r="E4" s="661" t="s">
        <v>7</v>
      </c>
      <c r="F4" s="72" t="s">
        <v>8</v>
      </c>
      <c r="G4" s="496" t="s">
        <v>9</v>
      </c>
      <c r="H4" s="496" t="s">
        <v>10</v>
      </c>
      <c r="I4" s="657" t="s">
        <v>11</v>
      </c>
    </row>
    <row r="5" spans="1:9" ht="30" customHeight="1" x14ac:dyDescent="0.25">
      <c r="A5" s="1027">
        <v>1</v>
      </c>
      <c r="B5" s="1029" t="s">
        <v>312</v>
      </c>
      <c r="C5" s="1031" t="s">
        <v>313</v>
      </c>
      <c r="D5" s="1094" t="s">
        <v>314</v>
      </c>
      <c r="E5" s="840" t="s">
        <v>15</v>
      </c>
      <c r="F5" s="864" t="s">
        <v>16</v>
      </c>
      <c r="G5" s="864" t="s">
        <v>16</v>
      </c>
      <c r="H5" s="864" t="s">
        <v>16</v>
      </c>
      <c r="I5" s="936" t="s">
        <v>315</v>
      </c>
    </row>
    <row r="6" spans="1:9" ht="19.149999999999999" customHeight="1" thickBot="1" x14ac:dyDescent="0.3">
      <c r="A6" s="1028"/>
      <c r="B6" s="1030"/>
      <c r="C6" s="1032"/>
      <c r="D6" s="1095"/>
      <c r="E6" s="718" t="s">
        <v>22</v>
      </c>
      <c r="F6" s="865" t="s">
        <v>16</v>
      </c>
      <c r="G6" s="865" t="s">
        <v>17</v>
      </c>
      <c r="H6" s="865" t="s">
        <v>17</v>
      </c>
      <c r="I6" s="937" t="s">
        <v>316</v>
      </c>
    </row>
    <row r="7" spans="1:9" ht="46.5" customHeight="1" x14ac:dyDescent="0.25">
      <c r="A7" s="1027">
        <v>2</v>
      </c>
      <c r="B7" s="1029" t="s">
        <v>317</v>
      </c>
      <c r="C7" s="1031" t="s">
        <v>318</v>
      </c>
      <c r="D7" s="1096" t="s">
        <v>39</v>
      </c>
      <c r="E7" s="561" t="s">
        <v>15</v>
      </c>
      <c r="F7" s="856" t="s">
        <v>16</v>
      </c>
      <c r="G7" s="856" t="s">
        <v>16</v>
      </c>
      <c r="H7" s="856" t="s">
        <v>16</v>
      </c>
      <c r="I7" s="938" t="s">
        <v>319</v>
      </c>
    </row>
    <row r="8" spans="1:9" ht="109.15" customHeight="1" thickBot="1" x14ac:dyDescent="0.3">
      <c r="A8" s="1028"/>
      <c r="B8" s="1030"/>
      <c r="C8" s="1032"/>
      <c r="D8" s="1097"/>
      <c r="E8" s="562" t="s">
        <v>22</v>
      </c>
      <c r="F8" s="857" t="s">
        <v>16</v>
      </c>
      <c r="G8" s="857" t="s">
        <v>16</v>
      </c>
      <c r="H8" s="857" t="s">
        <v>16</v>
      </c>
      <c r="I8" s="939" t="s">
        <v>572</v>
      </c>
    </row>
    <row r="9" spans="1:9" ht="19.899999999999999" customHeight="1" thickBot="1" x14ac:dyDescent="0.3">
      <c r="A9" s="723">
        <v>3</v>
      </c>
      <c r="B9" s="724" t="s">
        <v>320</v>
      </c>
      <c r="C9" s="725" t="s">
        <v>321</v>
      </c>
      <c r="D9" s="726" t="s">
        <v>271</v>
      </c>
      <c r="E9" s="450" t="s">
        <v>15</v>
      </c>
      <c r="F9" s="432" t="s">
        <v>16</v>
      </c>
      <c r="G9" s="432" t="s">
        <v>16</v>
      </c>
      <c r="H9" s="432" t="s">
        <v>17</v>
      </c>
      <c r="I9" s="727" t="s">
        <v>322</v>
      </c>
    </row>
    <row r="10" spans="1:9" ht="45" x14ac:dyDescent="0.25">
      <c r="A10" s="729">
        <v>4</v>
      </c>
      <c r="B10" s="730" t="s">
        <v>323</v>
      </c>
      <c r="C10" s="731" t="s">
        <v>324</v>
      </c>
      <c r="D10" s="732" t="s">
        <v>325</v>
      </c>
      <c r="E10" s="454" t="s">
        <v>22</v>
      </c>
      <c r="F10" s="432" t="s">
        <v>16</v>
      </c>
      <c r="G10" s="432" t="s">
        <v>16</v>
      </c>
      <c r="H10" s="432" t="s">
        <v>17</v>
      </c>
      <c r="I10" s="940" t="s">
        <v>326</v>
      </c>
    </row>
    <row r="11" spans="1:9" ht="19.899999999999999" customHeight="1" thickBot="1" x14ac:dyDescent="0.3">
      <c r="A11" s="719">
        <v>5</v>
      </c>
      <c r="B11" s="556" t="s">
        <v>12</v>
      </c>
      <c r="C11" s="728" t="s">
        <v>13</v>
      </c>
      <c r="D11" s="722" t="s">
        <v>14</v>
      </c>
      <c r="E11" s="720" t="s">
        <v>15</v>
      </c>
      <c r="F11" s="787" t="s">
        <v>16</v>
      </c>
      <c r="G11" s="432" t="s">
        <v>16</v>
      </c>
      <c r="H11" s="787" t="s">
        <v>17</v>
      </c>
      <c r="I11" s="528" t="s">
        <v>18</v>
      </c>
    </row>
    <row r="12" spans="1:9" ht="30" customHeight="1" thickBot="1" x14ac:dyDescent="0.3">
      <c r="A12" s="463">
        <v>6</v>
      </c>
      <c r="B12" s="742" t="s">
        <v>327</v>
      </c>
      <c r="C12" s="465" t="s">
        <v>328</v>
      </c>
      <c r="D12" s="466" t="s">
        <v>329</v>
      </c>
      <c r="E12" s="717" t="s">
        <v>22</v>
      </c>
      <c r="F12" s="742" t="s">
        <v>16</v>
      </c>
      <c r="G12" s="742" t="s">
        <v>17</v>
      </c>
      <c r="H12" s="742" t="s">
        <v>17</v>
      </c>
      <c r="I12" s="721" t="s">
        <v>330</v>
      </c>
    </row>
    <row r="20" spans="9:9" x14ac:dyDescent="0.25">
      <c r="I20" s="304"/>
    </row>
  </sheetData>
  <customSheetViews>
    <customSheetView guid="{FDD09C80-D3E9-497D-9264-AC400AE697B6}">
      <selection activeCell="K27" sqref="K27"/>
      <pageMargins left="0" right="0" top="0" bottom="0" header="0" footer="0"/>
      <pageSetup paperSize="9" orientation="landscape" r:id="rId1"/>
    </customSheetView>
  </customSheetViews>
  <mergeCells count="8">
    <mergeCell ref="A5:A6"/>
    <mergeCell ref="B5:B6"/>
    <mergeCell ref="C5:C6"/>
    <mergeCell ref="D5:D6"/>
    <mergeCell ref="A7:A8"/>
    <mergeCell ref="B7:B8"/>
    <mergeCell ref="C7:C8"/>
    <mergeCell ref="D7:D8"/>
  </mergeCells>
  <pageMargins left="0.25" right="0.25"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5" zoomScale="80" zoomScaleNormal="80" workbookViewId="0">
      <selection activeCell="I14" sqref="I14"/>
    </sheetView>
  </sheetViews>
  <sheetFormatPr defaultRowHeight="15" x14ac:dyDescent="0.25"/>
  <cols>
    <col min="1" max="1" width="3.28515625" style="14" customWidth="1"/>
    <col min="2" max="2" width="13.7109375" style="14" customWidth="1"/>
    <col min="3" max="3" width="26.7109375" customWidth="1"/>
    <col min="4" max="4" width="21.7109375" style="19" customWidth="1"/>
    <col min="5" max="5" width="6.7109375" style="14" customWidth="1"/>
    <col min="6" max="6" width="10.5703125" customWidth="1"/>
    <col min="7" max="7" width="7.7109375" style="14" customWidth="1"/>
    <col min="8" max="8" width="9.42578125" customWidth="1"/>
    <col min="9" max="9" width="96.85546875" customWidth="1"/>
  </cols>
  <sheetData>
    <row r="1" spans="1:9" ht="18.75" x14ac:dyDescent="0.25">
      <c r="C1" s="38" t="s">
        <v>331</v>
      </c>
      <c r="E1" s="93"/>
      <c r="F1" s="94"/>
      <c r="G1" s="95"/>
      <c r="H1" s="94"/>
      <c r="I1" s="94"/>
    </row>
    <row r="2" spans="1:9" s="42" customFormat="1" ht="18.75" x14ac:dyDescent="0.25">
      <c r="A2" s="38" t="s">
        <v>310</v>
      </c>
      <c r="B2" s="38"/>
      <c r="D2" s="41"/>
      <c r="E2" s="39"/>
      <c r="G2" s="39"/>
    </row>
    <row r="3" spans="1:9" s="42" customFormat="1" ht="18.75" x14ac:dyDescent="0.25">
      <c r="A3" s="38" t="s">
        <v>311</v>
      </c>
      <c r="B3" s="38"/>
      <c r="D3" s="41"/>
      <c r="E3" s="39"/>
      <c r="G3" s="39"/>
    </row>
    <row r="4" spans="1:9" s="42" customFormat="1" ht="19.5" thickBot="1" x14ac:dyDescent="0.3">
      <c r="A4" s="47" t="s">
        <v>2</v>
      </c>
      <c r="B4" s="38"/>
      <c r="D4" s="41"/>
      <c r="E4" s="39"/>
      <c r="G4" s="39"/>
    </row>
    <row r="5" spans="1:9" ht="86.25" customHeight="1" thickBot="1" x14ac:dyDescent="0.3">
      <c r="A5" s="550" t="s">
        <v>3</v>
      </c>
      <c r="B5" s="795" t="s">
        <v>4</v>
      </c>
      <c r="C5" s="796" t="s">
        <v>5</v>
      </c>
      <c r="D5" s="797" t="s">
        <v>6</v>
      </c>
      <c r="E5" s="783" t="s">
        <v>7</v>
      </c>
      <c r="F5" s="798" t="s">
        <v>8</v>
      </c>
      <c r="G5" s="441" t="s">
        <v>9</v>
      </c>
      <c r="H5" s="824" t="s">
        <v>10</v>
      </c>
      <c r="I5" s="963" t="s">
        <v>11</v>
      </c>
    </row>
    <row r="6" spans="1:9" ht="30" customHeight="1" thickBot="1" x14ac:dyDescent="0.3">
      <c r="A6" s="299">
        <v>1</v>
      </c>
      <c r="B6" s="300" t="s">
        <v>332</v>
      </c>
      <c r="C6" s="368" t="s">
        <v>333</v>
      </c>
      <c r="D6" s="369" t="s">
        <v>334</v>
      </c>
      <c r="E6" s="823" t="s">
        <v>44</v>
      </c>
      <c r="F6" s="825" t="s">
        <v>16</v>
      </c>
      <c r="G6" s="825" t="s">
        <v>17</v>
      </c>
      <c r="H6" s="825" t="s">
        <v>17</v>
      </c>
      <c r="I6" s="897" t="s">
        <v>105</v>
      </c>
    </row>
    <row r="7" spans="1:9" ht="19.899999999999999" customHeight="1" thickBot="1" x14ac:dyDescent="0.3">
      <c r="A7" s="878">
        <v>2</v>
      </c>
      <c r="B7" s="880" t="s">
        <v>335</v>
      </c>
      <c r="C7" s="879" t="s">
        <v>336</v>
      </c>
      <c r="D7" s="482" t="s">
        <v>337</v>
      </c>
      <c r="E7" s="746" t="s">
        <v>28</v>
      </c>
      <c r="F7" s="573" t="s">
        <v>17</v>
      </c>
      <c r="G7" s="573" t="s">
        <v>17</v>
      </c>
      <c r="H7" s="573" t="s">
        <v>17</v>
      </c>
      <c r="I7" s="264"/>
    </row>
    <row r="8" spans="1:9" ht="19.899999999999999" customHeight="1" thickBot="1" x14ac:dyDescent="0.3">
      <c r="A8" s="498">
        <v>3</v>
      </c>
      <c r="B8" s="499" t="s">
        <v>338</v>
      </c>
      <c r="C8" s="500" t="s">
        <v>339</v>
      </c>
      <c r="D8" s="504" t="s">
        <v>14</v>
      </c>
      <c r="E8" s="633" t="s">
        <v>15</v>
      </c>
      <c r="F8" s="632" t="s">
        <v>16</v>
      </c>
      <c r="G8" s="632" t="s">
        <v>17</v>
      </c>
      <c r="H8" s="632" t="s">
        <v>17</v>
      </c>
      <c r="I8" s="902" t="s">
        <v>340</v>
      </c>
    </row>
    <row r="9" spans="1:9" ht="30" hidden="1" customHeight="1" x14ac:dyDescent="0.25">
      <c r="A9" s="1098">
        <v>4</v>
      </c>
      <c r="B9" s="1100" t="s">
        <v>341</v>
      </c>
      <c r="C9" s="1102" t="s">
        <v>342</v>
      </c>
      <c r="D9" s="1104" t="s">
        <v>343</v>
      </c>
      <c r="E9" s="734" t="s">
        <v>15</v>
      </c>
      <c r="F9" s="384"/>
      <c r="G9" s="384"/>
      <c r="H9" s="384"/>
      <c r="I9" s="305"/>
    </row>
    <row r="10" spans="1:9" hidden="1" x14ac:dyDescent="0.25">
      <c r="A10" s="1099"/>
      <c r="B10" s="1101"/>
      <c r="C10" s="1103"/>
      <c r="D10" s="1105"/>
      <c r="E10" s="367" t="s">
        <v>22</v>
      </c>
      <c r="F10" s="366"/>
      <c r="G10" s="366"/>
      <c r="H10" s="366"/>
      <c r="I10" s="302"/>
    </row>
    <row r="11" spans="1:9" ht="15.75" hidden="1" thickBot="1" x14ac:dyDescent="0.3">
      <c r="A11" s="299">
        <v>5</v>
      </c>
      <c r="B11" s="300" t="s">
        <v>344</v>
      </c>
      <c r="C11" s="368" t="s">
        <v>345</v>
      </c>
      <c r="D11" s="369" t="s">
        <v>27</v>
      </c>
      <c r="E11" s="333" t="s">
        <v>40</v>
      </c>
      <c r="F11" s="370"/>
      <c r="G11" s="370"/>
      <c r="H11" s="370"/>
      <c r="I11" s="303"/>
    </row>
    <row r="12" spans="1:9" x14ac:dyDescent="0.25">
      <c r="F12" s="14"/>
    </row>
    <row r="13" spans="1:9" ht="16.5" thickBot="1" x14ac:dyDescent="0.3">
      <c r="A13" s="733"/>
      <c r="B13" s="316" t="s">
        <v>101</v>
      </c>
      <c r="F13" s="14"/>
    </row>
    <row r="14" spans="1:9" ht="45.75" thickBot="1" x14ac:dyDescent="0.3">
      <c r="A14" s="329" t="s">
        <v>3</v>
      </c>
      <c r="B14" s="11" t="s">
        <v>4</v>
      </c>
      <c r="C14" s="48" t="s">
        <v>5</v>
      </c>
      <c r="D14" s="88" t="s">
        <v>6</v>
      </c>
      <c r="E14" s="661" t="s">
        <v>7</v>
      </c>
      <c r="F14" s="72" t="s">
        <v>8</v>
      </c>
      <c r="G14" s="277" t="s">
        <v>9</v>
      </c>
      <c r="H14" s="276" t="s">
        <v>10</v>
      </c>
      <c r="I14" s="322" t="s">
        <v>11</v>
      </c>
    </row>
    <row r="15" spans="1:9" ht="30" hidden="1" customHeight="1" x14ac:dyDescent="0.25">
      <c r="A15" s="1115">
        <v>1</v>
      </c>
      <c r="B15" s="1115" t="s">
        <v>346</v>
      </c>
      <c r="C15" s="1106" t="s">
        <v>347</v>
      </c>
      <c r="D15" s="1108" t="s">
        <v>348</v>
      </c>
      <c r="E15" s="775" t="s">
        <v>15</v>
      </c>
      <c r="F15" s="468"/>
      <c r="G15" s="468"/>
      <c r="H15" s="468"/>
      <c r="I15" s="301" t="s">
        <v>243</v>
      </c>
    </row>
    <row r="16" spans="1:9" hidden="1" x14ac:dyDescent="0.25">
      <c r="A16" s="1116"/>
      <c r="B16" s="1116"/>
      <c r="C16" s="1107"/>
      <c r="D16" s="1109"/>
      <c r="E16" s="745" t="s">
        <v>28</v>
      </c>
      <c r="F16" s="384"/>
      <c r="G16" s="384"/>
      <c r="H16" s="384"/>
      <c r="I16" s="305"/>
    </row>
    <row r="17" spans="1:9" ht="30.6" customHeight="1" x14ac:dyDescent="0.25">
      <c r="A17" s="1110">
        <v>1</v>
      </c>
      <c r="B17" s="1114" t="s">
        <v>349</v>
      </c>
      <c r="C17" s="1111" t="s">
        <v>350</v>
      </c>
      <c r="D17" s="1112" t="s">
        <v>325</v>
      </c>
      <c r="E17" s="776" t="s">
        <v>44</v>
      </c>
      <c r="F17" s="894" t="s">
        <v>16</v>
      </c>
      <c r="G17" s="894" t="s">
        <v>16</v>
      </c>
      <c r="H17" s="826" t="s">
        <v>17</v>
      </c>
      <c r="I17" s="941" t="s">
        <v>351</v>
      </c>
    </row>
    <row r="18" spans="1:9" ht="55.5" customHeight="1" thickBot="1" x14ac:dyDescent="0.3">
      <c r="A18" s="1099"/>
      <c r="B18" s="1101"/>
      <c r="C18" s="1103"/>
      <c r="D18" s="1113"/>
      <c r="E18" s="747" t="s">
        <v>22</v>
      </c>
      <c r="F18" s="895" t="s">
        <v>16</v>
      </c>
      <c r="G18" s="895" t="s">
        <v>16</v>
      </c>
      <c r="H18" s="827" t="s">
        <v>17</v>
      </c>
      <c r="I18" s="942" t="s">
        <v>352</v>
      </c>
    </row>
    <row r="19" spans="1:9" ht="30" x14ac:dyDescent="0.25">
      <c r="A19" s="883">
        <v>2</v>
      </c>
      <c r="B19" s="884" t="s">
        <v>290</v>
      </c>
      <c r="C19" s="885" t="s">
        <v>291</v>
      </c>
      <c r="D19" s="886" t="s">
        <v>292</v>
      </c>
      <c r="E19" s="563" t="s">
        <v>15</v>
      </c>
      <c r="F19" s="785" t="s">
        <v>16</v>
      </c>
      <c r="G19" s="785" t="s">
        <v>17</v>
      </c>
      <c r="H19" s="785" t="s">
        <v>17</v>
      </c>
      <c r="I19" s="943" t="s">
        <v>353</v>
      </c>
    </row>
    <row r="20" spans="1:9" ht="48.75" customHeight="1" thickBot="1" x14ac:dyDescent="0.3">
      <c r="A20" s="498">
        <v>3</v>
      </c>
      <c r="B20" s="499" t="s">
        <v>84</v>
      </c>
      <c r="C20" s="500" t="s">
        <v>85</v>
      </c>
      <c r="D20" s="503" t="s">
        <v>86</v>
      </c>
      <c r="E20" s="777" t="s">
        <v>15</v>
      </c>
      <c r="F20" s="432" t="s">
        <v>16</v>
      </c>
      <c r="G20" s="432" t="s">
        <v>16</v>
      </c>
      <c r="H20" s="432" t="s">
        <v>17</v>
      </c>
      <c r="I20" s="944" t="s">
        <v>354</v>
      </c>
    </row>
  </sheetData>
  <customSheetViews>
    <customSheetView guid="{FDD09C80-D3E9-497D-9264-AC400AE697B6}" topLeftCell="A21">
      <selection activeCell="C20" sqref="C20"/>
      <pageMargins left="0" right="0" top="0" bottom="0" header="0" footer="0"/>
      <pageSetup paperSize="9" orientation="landscape" r:id="rId1"/>
    </customSheetView>
  </customSheetViews>
  <mergeCells count="12">
    <mergeCell ref="A17:A18"/>
    <mergeCell ref="C17:C18"/>
    <mergeCell ref="D17:D18"/>
    <mergeCell ref="B17:B18"/>
    <mergeCell ref="A15:A16"/>
    <mergeCell ref="B15:B16"/>
    <mergeCell ref="A9:A10"/>
    <mergeCell ref="B9:B10"/>
    <mergeCell ref="C9:C10"/>
    <mergeCell ref="D9:D10"/>
    <mergeCell ref="C15:C16"/>
    <mergeCell ref="D15:D16"/>
  </mergeCells>
  <pageMargins left="0.25" right="0.25"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7</vt:i4>
      </vt:variant>
    </vt:vector>
  </HeadingPairs>
  <TitlesOfParts>
    <vt:vector size="21" baseType="lpstr">
      <vt:lpstr>BCH I</vt:lpstr>
      <vt:lpstr>BCH II</vt:lpstr>
      <vt:lpstr>BT</vt:lpstr>
      <vt:lpstr>BTMOL</vt:lpstr>
      <vt:lpstr>MOLBT</vt:lpstr>
      <vt:lpstr>BIOFIZ</vt:lpstr>
      <vt:lpstr>BZBS</vt:lpstr>
      <vt:lpstr>Binf I</vt:lpstr>
      <vt:lpstr>BInf II</vt:lpstr>
      <vt:lpstr>BioMiK </vt:lpstr>
      <vt:lpstr>lab. i cw. do odrobienia</vt:lpstr>
      <vt:lpstr>godziny razem</vt:lpstr>
      <vt:lpstr>Różne kierunki</vt:lpstr>
      <vt:lpstr>Arkusz1</vt:lpstr>
      <vt:lpstr>'BCH I'!Tytuły_wydruku</vt:lpstr>
      <vt:lpstr>'BCH II'!Tytuły_wydruku</vt:lpstr>
      <vt:lpstr>BIOFIZ!Tytuły_wydruku</vt:lpstr>
      <vt:lpstr>'BioMiK '!Tytuły_wydruku</vt:lpstr>
      <vt:lpstr>BT!Tytuły_wydruku</vt:lpstr>
      <vt:lpstr>BTMOL!Tytuły_wydruku</vt:lpstr>
      <vt:lpstr>'Różne kierunki'!Tytuły_wydruku</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User</cp:lastModifiedBy>
  <cp:revision/>
  <dcterms:created xsi:type="dcterms:W3CDTF">2020-03-20T13:30:24Z</dcterms:created>
  <dcterms:modified xsi:type="dcterms:W3CDTF">2020-05-26T10:22:03Z</dcterms:modified>
  <cp:category/>
  <cp:contentStatus/>
</cp:coreProperties>
</file>